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285" windowWidth="15120" windowHeight="783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67" i="1"/>
  <c r="G31" l="1"/>
  <c r="E53" l="1"/>
  <c r="I67"/>
  <c r="J67"/>
  <c r="I31"/>
  <c r="J31"/>
  <c r="K31"/>
  <c r="H72"/>
  <c r="F39" l="1"/>
  <c r="F42" s="1"/>
  <c r="G39"/>
  <c r="F38"/>
  <c r="J36"/>
  <c r="K36"/>
  <c r="E36"/>
  <c r="F36"/>
  <c r="G36"/>
  <c r="H36"/>
  <c r="I36"/>
  <c r="E39"/>
  <c r="H39"/>
  <c r="I39"/>
  <c r="J39"/>
  <c r="K39"/>
  <c r="E38"/>
  <c r="G38"/>
  <c r="H38"/>
  <c r="I38"/>
  <c r="J38"/>
  <c r="K38"/>
  <c r="D39"/>
  <c r="D38"/>
  <c r="L90" l="1"/>
  <c r="D31"/>
  <c r="F41" l="1"/>
  <c r="G41"/>
  <c r="H41"/>
  <c r="I41"/>
  <c r="J41"/>
  <c r="K41"/>
  <c r="F111"/>
  <c r="G111"/>
  <c r="H111"/>
  <c r="I111"/>
  <c r="J111"/>
  <c r="K111"/>
  <c r="D111"/>
  <c r="G86"/>
  <c r="H86"/>
  <c r="I86"/>
  <c r="D86"/>
  <c r="E85"/>
  <c r="H85"/>
  <c r="I85"/>
  <c r="D85"/>
  <c r="E77" l="1"/>
  <c r="F77"/>
  <c r="G77"/>
  <c r="H77"/>
  <c r="I77"/>
  <c r="J77"/>
  <c r="K77"/>
  <c r="D77"/>
  <c r="D71" l="1"/>
  <c r="G42"/>
  <c r="H42"/>
  <c r="I42"/>
  <c r="J42"/>
  <c r="K42"/>
  <c r="D36"/>
  <c r="D70" l="1"/>
  <c r="D67"/>
  <c r="I72"/>
  <c r="F87"/>
  <c r="F67"/>
  <c r="F13"/>
  <c r="F107" l="1"/>
  <c r="K87"/>
  <c r="J87"/>
  <c r="I87"/>
  <c r="H87"/>
  <c r="G87"/>
  <c r="J72"/>
  <c r="D72"/>
  <c r="E72"/>
  <c r="H67"/>
  <c r="G67"/>
  <c r="E67"/>
  <c r="K62"/>
  <c r="J62"/>
  <c r="I62"/>
  <c r="H62"/>
  <c r="G62"/>
  <c r="F62"/>
  <c r="E62"/>
  <c r="D62"/>
  <c r="I57"/>
  <c r="H57"/>
  <c r="K54"/>
  <c r="J54"/>
  <c r="I54"/>
  <c r="H54"/>
  <c r="G54"/>
  <c r="F54"/>
  <c r="E54"/>
  <c r="K53"/>
  <c r="J53"/>
  <c r="I53"/>
  <c r="H53"/>
  <c r="G53"/>
  <c r="F53"/>
  <c r="H31"/>
  <c r="F31"/>
  <c r="E31"/>
  <c r="K22"/>
  <c r="J22"/>
  <c r="I22"/>
  <c r="H22"/>
  <c r="G22"/>
  <c r="F22"/>
  <c r="E22"/>
  <c r="D22"/>
  <c r="K48"/>
  <c r="J48"/>
  <c r="I48"/>
  <c r="H48"/>
  <c r="G48"/>
  <c r="F48"/>
  <c r="E48"/>
  <c r="D17"/>
  <c r="K47"/>
  <c r="H47"/>
  <c r="G47"/>
  <c r="F47"/>
  <c r="E47"/>
  <c r="K13"/>
  <c r="J13"/>
  <c r="I13"/>
  <c r="H13"/>
  <c r="G13"/>
  <c r="E13"/>
  <c r="D13"/>
  <c r="K72" l="1"/>
  <c r="G72"/>
  <c r="F72"/>
  <c r="E87"/>
  <c r="D87"/>
  <c r="G17"/>
  <c r="K17"/>
  <c r="J47"/>
  <c r="F17"/>
  <c r="J17"/>
  <c r="I47"/>
  <c r="E17"/>
  <c r="I17"/>
  <c r="H17"/>
</calcChain>
</file>

<file path=xl/comments1.xml><?xml version="1.0" encoding="utf-8"?>
<comments xmlns="http://schemas.openxmlformats.org/spreadsheetml/2006/main">
  <authors>
    <author>Автор</author>
  </authors>
  <commentList>
    <comment ref="B27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: КФСР</t>
        </r>
        <r>
          <rPr>
            <sz val="8"/>
            <color indexed="81"/>
            <rFont val="Tahoma"/>
            <family val="2"/>
            <charset val="204"/>
          </rPr>
          <t xml:space="preserve">
0102,0103,0104,0203,0304</t>
        </r>
      </text>
    </comment>
    <comment ref="B5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0111</t>
        </r>
      </text>
    </comment>
    <comment ref="D11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Респект, адм., дума, партнер
</t>
        </r>
      </text>
    </comment>
    <comment ref="E11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дума, админ, сдк, музей, умто
</t>
        </r>
      </text>
    </comment>
    <comment ref="F11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уодомс, админ, сдк</t>
        </r>
      </text>
    </comment>
    <comment ref="G11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контакт, админ, сдк</t>
        </r>
      </text>
    </comment>
    <comment ref="H11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умто, сдк, админ, музей</t>
        </r>
      </text>
    </comment>
    <comment ref="I11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содружество, админ, сдк</t>
        </r>
      </text>
    </comment>
    <comment ref="J11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кдц, админ, сотрудничество</t>
        </r>
      </text>
    </comment>
    <comment ref="K11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админ, умто, ксц, звероферма</t>
        </r>
      </text>
    </comment>
  </commentList>
</comments>
</file>

<file path=xl/sharedStrings.xml><?xml version="1.0" encoding="utf-8"?>
<sst xmlns="http://schemas.openxmlformats.org/spreadsheetml/2006/main" count="225" uniqueCount="91">
  <si>
    <t>Свод отчетов</t>
  </si>
  <si>
    <t xml:space="preserve">муниципальных образований района о выполнении перечня мер, предусмотренных </t>
  </si>
  <si>
    <t>соглашением о мерах по повышению эффективности использования бюджетных средств</t>
  </si>
  <si>
    <t xml:space="preserve">и увеличению поступлений налоговых и неналоговых доходов </t>
  </si>
  <si>
    <t>Таблица 1</t>
  </si>
  <si>
    <t>№ п/п</t>
  </si>
  <si>
    <t>Наименование показателей</t>
  </si>
  <si>
    <t>Единицы измерения</t>
  </si>
  <si>
    <t>городское поселение      Новоаганск</t>
  </si>
  <si>
    <t>Сельское поселение Аган</t>
  </si>
  <si>
    <t>Сельское поселение      Покур</t>
  </si>
  <si>
    <t>Сельское поселение Вата</t>
  </si>
  <si>
    <t>Сельское поселение Зайцева Речка</t>
  </si>
  <si>
    <t>Сельское поселение Ларьяк</t>
  </si>
  <si>
    <t>Сельское поселение Ваховск</t>
  </si>
  <si>
    <t>1.</t>
  </si>
  <si>
    <t>Общий объем доходов местных бюджетов</t>
  </si>
  <si>
    <t xml:space="preserve">уточненный план на год              </t>
  </si>
  <si>
    <t>тыс. рублей</t>
  </si>
  <si>
    <t xml:space="preserve">фактическое исполнение              </t>
  </si>
  <si>
    <t xml:space="preserve">% исполнения                        </t>
  </si>
  <si>
    <t xml:space="preserve">%   </t>
  </si>
  <si>
    <t>2.</t>
  </si>
  <si>
    <t xml:space="preserve">Общий объем налоговых и неналоговых доходов местных бюджетов            </t>
  </si>
  <si>
    <t>3.</t>
  </si>
  <si>
    <t xml:space="preserve">Общий объем расходов местных бюджетов     </t>
  </si>
  <si>
    <t>4.</t>
  </si>
  <si>
    <t xml:space="preserve">Общий объем расходов, осуществляемых за счет субвенций </t>
  </si>
  <si>
    <t>5.</t>
  </si>
  <si>
    <t xml:space="preserve">Общий объем расходов на содержание органов местного самоуправления     </t>
  </si>
  <si>
    <t>6.</t>
  </si>
  <si>
    <t>Общий объем расходов на содержание казенных, бюджетных и автономных учреждений (за исключением органов местного самоуправления)</t>
  </si>
  <si>
    <t>7.</t>
  </si>
  <si>
    <t xml:space="preserve">Дефицит бюджета                     </t>
  </si>
  <si>
    <t>8.</t>
  </si>
  <si>
    <t xml:space="preserve">Размер дефицита                     </t>
  </si>
  <si>
    <t xml:space="preserve">планируемый                         </t>
  </si>
  <si>
    <t xml:space="preserve">фактически сложившийся              </t>
  </si>
  <si>
    <t>9.</t>
  </si>
  <si>
    <t xml:space="preserve">Объем муниципального долга          </t>
  </si>
  <si>
    <t>10.</t>
  </si>
  <si>
    <t>Доля объема муниципального долга в общем объеме доходов местных бюджетов без учета утвержденного   объема безвозмездных поступлений и поступлений налоговых доходов по дополнительным нормативам отчислений</t>
  </si>
  <si>
    <t xml:space="preserve">планируемая                         </t>
  </si>
  <si>
    <t xml:space="preserve">фактически сложившаяся              </t>
  </si>
  <si>
    <t>11.</t>
  </si>
  <si>
    <t xml:space="preserve">Объем расходов на обслуживание  муниципального долга                </t>
  </si>
  <si>
    <t>12.</t>
  </si>
  <si>
    <t xml:space="preserve">Доля объема расходов на обслуживание муниципального долга в общем объеме расходов местных бюджетов без учета расходов, осуществляемых за счет  субвенций из регионального фонда компенсаций                         </t>
  </si>
  <si>
    <t>13.</t>
  </si>
  <si>
    <t xml:space="preserve">Объем резервного фонда              </t>
  </si>
  <si>
    <t xml:space="preserve">первоначальный план на текущий финансовый год              </t>
  </si>
  <si>
    <t>14.</t>
  </si>
  <si>
    <t xml:space="preserve">Размер резервного фонда в общем объеме расходов местных бюджетов    </t>
  </si>
  <si>
    <t>15.</t>
  </si>
  <si>
    <t>Расходы на заработную плату и начисления на выплаты по оплате труда - всего</t>
  </si>
  <si>
    <t>15.1.</t>
  </si>
  <si>
    <t>Работников органов местного самоуправления</t>
  </si>
  <si>
    <t>15.2.</t>
  </si>
  <si>
    <t>Работников казённых, бюджетных и автономных учреждений</t>
  </si>
  <si>
    <t>16.</t>
  </si>
  <si>
    <t>Расходы на оплату коммунальных услуг - всего</t>
  </si>
  <si>
    <t>16.1.</t>
  </si>
  <si>
    <t>В органах местного самоуправления</t>
  </si>
  <si>
    <t>16.2.</t>
  </si>
  <si>
    <t>В казённых, бюджетных и автономных учреждениях</t>
  </si>
  <si>
    <t>17.</t>
  </si>
  <si>
    <t xml:space="preserve">Объем фактически сложившейся просроченной  кредиторской  задолженности,                      </t>
  </si>
  <si>
    <t xml:space="preserve">всего: в т.ч.                       </t>
  </si>
  <si>
    <t xml:space="preserve">по выплате заработной платы работников бюджетной сферы и начислениям на выплаты по оплате труда                               </t>
  </si>
  <si>
    <t>по оплате коммунальных услуг</t>
  </si>
  <si>
    <t>18.</t>
  </si>
  <si>
    <t>Объем бюджетных кредитов, подлежащих возврату в бюджет района</t>
  </si>
  <si>
    <t>19.</t>
  </si>
  <si>
    <t>Численность работников органов местного самоуправления по штатному расписанию</t>
  </si>
  <si>
    <t>человек</t>
  </si>
  <si>
    <t>по факту на отчетную дату</t>
  </si>
  <si>
    <t>20.</t>
  </si>
  <si>
    <t>Среднегодовая штатная численность работников муниципальных казённых, бюджетных и автономных  учреждений</t>
  </si>
  <si>
    <t>21.</t>
  </si>
  <si>
    <t>Среднесписочная численность работников муниципальных казённых, бюджетных и автономных  учреждений</t>
  </si>
  <si>
    <t xml:space="preserve">Количество муниципальных учреждений, </t>
  </si>
  <si>
    <t>единиц</t>
  </si>
  <si>
    <t xml:space="preserve">казённых учреждений  </t>
  </si>
  <si>
    <t>бюджетных учреждений</t>
  </si>
  <si>
    <t>автономных учреждений</t>
  </si>
  <si>
    <t>по факту за 2016 год (справочно)</t>
  </si>
  <si>
    <t xml:space="preserve"> городское поселение Излучинск</t>
  </si>
  <si>
    <t>по факту за 2017 год (справочно)</t>
  </si>
  <si>
    <t xml:space="preserve">по плану на 2018 год            </t>
  </si>
  <si>
    <t xml:space="preserve">фактическое исполнение за отчетный финансовый год   (2017)       </t>
  </si>
  <si>
    <t>по состоянию на 01.10.2018 года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</si>
</sst>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"/>
    <numFmt numFmtId="165" formatCode="0.0"/>
  </numFmts>
  <fonts count="1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164" fontId="4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2" borderId="0" xfId="0" applyFill="1"/>
    <xf numFmtId="164" fontId="4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4" fontId="4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/>
    </xf>
    <xf numFmtId="164" fontId="5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0" fillId="0" borderId="0" xfId="0" applyNumberFormat="1"/>
    <xf numFmtId="164" fontId="5" fillId="2" borderId="2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 vertical="top" wrapText="1"/>
    </xf>
    <xf numFmtId="164" fontId="10" fillId="2" borderId="2" xfId="0" applyNumberFormat="1" applyFont="1" applyFill="1" applyBorder="1" applyAlignment="1">
      <alignment horizontal="center" vertical="top" wrapText="1"/>
    </xf>
    <xf numFmtId="165" fontId="4" fillId="2" borderId="4" xfId="0" applyNumberFormat="1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 vertical="top" wrapText="1"/>
    </xf>
    <xf numFmtId="3" fontId="5" fillId="2" borderId="2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vertical="top" wrapText="1"/>
    </xf>
    <xf numFmtId="164" fontId="4" fillId="2" borderId="2" xfId="0" applyNumberFormat="1" applyFont="1" applyFill="1" applyBorder="1"/>
    <xf numFmtId="0" fontId="4" fillId="2" borderId="2" xfId="0" applyFont="1" applyFill="1" applyBorder="1" applyAlignment="1">
      <alignment vertical="top" wrapText="1"/>
    </xf>
    <xf numFmtId="4" fontId="4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4"/>
  <sheetViews>
    <sheetView tabSelected="1" topLeftCell="A101" workbookViewId="0">
      <selection activeCell="E110" sqref="E109:E110"/>
    </sheetView>
  </sheetViews>
  <sheetFormatPr defaultRowHeight="15"/>
  <cols>
    <col min="1" max="1" width="5.28515625" customWidth="1"/>
    <col min="2" max="2" width="22.28515625" customWidth="1"/>
    <col min="3" max="3" width="11.140625" customWidth="1"/>
    <col min="4" max="4" width="12.140625" customWidth="1"/>
    <col min="5" max="5" width="12.85546875" style="23" customWidth="1"/>
    <col min="6" max="6" width="12.28515625" style="23" customWidth="1"/>
    <col min="7" max="7" width="11.5703125" style="23" customWidth="1"/>
    <col min="8" max="8" width="11" style="23" customWidth="1"/>
    <col min="9" max="9" width="10.42578125" style="23" customWidth="1"/>
    <col min="10" max="10" width="11.140625" style="23" customWidth="1"/>
    <col min="11" max="11" width="12" style="23" customWidth="1"/>
    <col min="12" max="12" width="12.42578125" customWidth="1"/>
  </cols>
  <sheetData>
    <row r="1" spans="1:11" ht="18.7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18.7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18.75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ht="18.75">
      <c r="A4" s="66" t="s">
        <v>3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ht="18.75">
      <c r="A5" s="66" t="s">
        <v>90</v>
      </c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1" ht="15" customHeight="1">
      <c r="A6" s="1"/>
      <c r="C6" s="2"/>
      <c r="D6" s="2"/>
      <c r="E6" s="34"/>
      <c r="K6" s="34" t="s">
        <v>4</v>
      </c>
    </row>
    <row r="7" spans="1:11" ht="9.75" customHeight="1">
      <c r="A7" s="3"/>
      <c r="C7" s="2"/>
      <c r="D7" s="2"/>
    </row>
    <row r="8" spans="1:11">
      <c r="A8" s="62" t="s">
        <v>5</v>
      </c>
      <c r="B8" s="62" t="s">
        <v>6</v>
      </c>
      <c r="C8" s="64" t="s">
        <v>7</v>
      </c>
      <c r="D8" s="62" t="s">
        <v>86</v>
      </c>
      <c r="E8" s="65" t="s">
        <v>8</v>
      </c>
      <c r="F8" s="67" t="s">
        <v>9</v>
      </c>
      <c r="G8" s="67" t="s">
        <v>10</v>
      </c>
      <c r="H8" s="67" t="s">
        <v>11</v>
      </c>
      <c r="I8" s="67" t="s">
        <v>12</v>
      </c>
      <c r="J8" s="67" t="s">
        <v>13</v>
      </c>
      <c r="K8" s="67" t="s">
        <v>14</v>
      </c>
    </row>
    <row r="9" spans="1:11" ht="54" customHeight="1">
      <c r="A9" s="63"/>
      <c r="B9" s="63"/>
      <c r="C9" s="64"/>
      <c r="D9" s="63"/>
      <c r="E9" s="65"/>
      <c r="F9" s="68"/>
      <c r="G9" s="68"/>
      <c r="H9" s="68"/>
      <c r="I9" s="68"/>
      <c r="J9" s="68"/>
      <c r="K9" s="68"/>
    </row>
    <row r="10" spans="1:11" ht="51" customHeight="1">
      <c r="A10" s="50" t="s">
        <v>15</v>
      </c>
      <c r="B10" s="51" t="s">
        <v>16</v>
      </c>
      <c r="C10" s="52"/>
      <c r="D10" s="52"/>
      <c r="E10" s="53"/>
      <c r="F10" s="54"/>
      <c r="G10" s="54"/>
      <c r="H10" s="54"/>
      <c r="I10" s="54"/>
      <c r="J10" s="54"/>
      <c r="K10" s="54"/>
    </row>
    <row r="11" spans="1:11" ht="34.5" customHeight="1">
      <c r="A11" s="50"/>
      <c r="B11" s="51" t="s">
        <v>17</v>
      </c>
      <c r="C11" s="52" t="s">
        <v>18</v>
      </c>
      <c r="D11" s="7">
        <v>233072.2</v>
      </c>
      <c r="E11" s="25">
        <v>287870.90000000002</v>
      </c>
      <c r="F11" s="25">
        <v>54648.3</v>
      </c>
      <c r="G11" s="25">
        <v>71499</v>
      </c>
      <c r="H11" s="25">
        <v>46177.5</v>
      </c>
      <c r="I11" s="25">
        <v>65629.2</v>
      </c>
      <c r="J11" s="25">
        <v>297800.2</v>
      </c>
      <c r="K11" s="25">
        <v>204151.2</v>
      </c>
    </row>
    <row r="12" spans="1:11" ht="37.5" customHeight="1">
      <c r="A12" s="50"/>
      <c r="B12" s="51" t="s">
        <v>19</v>
      </c>
      <c r="C12" s="52" t="s">
        <v>18</v>
      </c>
      <c r="D12" s="25">
        <v>171637</v>
      </c>
      <c r="E12" s="25">
        <v>147840.79999999999</v>
      </c>
      <c r="F12" s="25">
        <v>39099.9</v>
      </c>
      <c r="G12" s="25">
        <v>50630.2</v>
      </c>
      <c r="H12" s="25">
        <v>29562</v>
      </c>
      <c r="I12" s="25">
        <v>45272</v>
      </c>
      <c r="J12" s="25">
        <v>94299.5</v>
      </c>
      <c r="K12" s="25">
        <v>159169.4</v>
      </c>
    </row>
    <row r="13" spans="1:11" ht="19.5" customHeight="1">
      <c r="A13" s="50"/>
      <c r="B13" s="51" t="s">
        <v>20</v>
      </c>
      <c r="C13" s="52" t="s">
        <v>21</v>
      </c>
      <c r="D13" s="7">
        <f>D12/D11*100</f>
        <v>73.641129229483397</v>
      </c>
      <c r="E13" s="25">
        <f>E12/E11*100</f>
        <v>51.356632434886606</v>
      </c>
      <c r="F13" s="25">
        <f t="shared" ref="F13:K13" si="0">F12/F11*100</f>
        <v>71.548245782576942</v>
      </c>
      <c r="G13" s="25">
        <f t="shared" si="0"/>
        <v>70.812458915509296</v>
      </c>
      <c r="H13" s="25">
        <f t="shared" si="0"/>
        <v>64.0181906772779</v>
      </c>
      <c r="I13" s="25">
        <f t="shared" si="0"/>
        <v>68.981489946548194</v>
      </c>
      <c r="J13" s="25">
        <f t="shared" si="0"/>
        <v>31.665358183103969</v>
      </c>
      <c r="K13" s="25">
        <f t="shared" si="0"/>
        <v>77.966428803749366</v>
      </c>
    </row>
    <row r="14" spans="1:11" ht="66.75" customHeight="1">
      <c r="A14" s="50" t="s">
        <v>22</v>
      </c>
      <c r="B14" s="51" t="s">
        <v>23</v>
      </c>
      <c r="C14" s="52"/>
      <c r="D14" s="52"/>
      <c r="E14" s="25"/>
      <c r="F14" s="44"/>
      <c r="G14" s="44"/>
      <c r="H14" s="44"/>
      <c r="I14" s="44"/>
      <c r="J14" s="44"/>
      <c r="K14" s="44"/>
    </row>
    <row r="15" spans="1:11" ht="36.75" customHeight="1">
      <c r="A15" s="50"/>
      <c r="B15" s="51" t="s">
        <v>17</v>
      </c>
      <c r="C15" s="52" t="s">
        <v>18</v>
      </c>
      <c r="D15" s="7">
        <v>99257</v>
      </c>
      <c r="E15" s="25">
        <v>50710</v>
      </c>
      <c r="F15" s="25">
        <v>1863</v>
      </c>
      <c r="G15" s="25">
        <v>2434</v>
      </c>
      <c r="H15" s="25">
        <v>2069</v>
      </c>
      <c r="I15" s="25">
        <v>12824</v>
      </c>
      <c r="J15" s="25">
        <v>8094</v>
      </c>
      <c r="K15" s="25">
        <v>17558</v>
      </c>
    </row>
    <row r="16" spans="1:11" ht="31.5" customHeight="1">
      <c r="A16" s="50"/>
      <c r="B16" s="51" t="s">
        <v>19</v>
      </c>
      <c r="C16" s="52" t="s">
        <v>18</v>
      </c>
      <c r="D16" s="7">
        <v>80485.399999999994</v>
      </c>
      <c r="E16" s="25">
        <v>49496.7</v>
      </c>
      <c r="F16" s="25">
        <v>3162.5</v>
      </c>
      <c r="G16" s="25">
        <v>2155.1999999999998</v>
      </c>
      <c r="H16" s="25">
        <v>1715.7</v>
      </c>
      <c r="I16" s="25">
        <v>9772.2999999999993</v>
      </c>
      <c r="J16" s="25">
        <v>6790.2</v>
      </c>
      <c r="K16" s="25">
        <v>16776.2</v>
      </c>
    </row>
    <row r="17" spans="1:12" ht="18.75" customHeight="1">
      <c r="A17" s="50"/>
      <c r="B17" s="51" t="s">
        <v>20</v>
      </c>
      <c r="C17" s="52" t="s">
        <v>21</v>
      </c>
      <c r="D17" s="7">
        <f>D16/D15*100</f>
        <v>81.087882970470588</v>
      </c>
      <c r="E17" s="25">
        <f>E16/E15*100</f>
        <v>97.607375271149664</v>
      </c>
      <c r="F17" s="25">
        <f t="shared" ref="F17:K17" si="1">F16/F15*100</f>
        <v>169.75308641975309</v>
      </c>
      <c r="G17" s="25">
        <f t="shared" si="1"/>
        <v>88.545603944124878</v>
      </c>
      <c r="H17" s="25">
        <f t="shared" si="1"/>
        <v>82.924117931367817</v>
      </c>
      <c r="I17" s="25">
        <f t="shared" si="1"/>
        <v>76.203212726138474</v>
      </c>
      <c r="J17" s="25">
        <f t="shared" si="1"/>
        <v>83.891771682727949</v>
      </c>
      <c r="K17" s="25">
        <f t="shared" si="1"/>
        <v>95.547328852944531</v>
      </c>
    </row>
    <row r="18" spans="1:12" ht="52.5" customHeight="1">
      <c r="A18" s="30" t="s">
        <v>24</v>
      </c>
      <c r="B18" s="55" t="s">
        <v>25</v>
      </c>
      <c r="C18" s="27"/>
      <c r="D18" s="27"/>
      <c r="E18" s="25"/>
      <c r="F18" s="44"/>
      <c r="G18" s="44"/>
      <c r="H18" s="44"/>
      <c r="I18" s="44"/>
      <c r="J18" s="44"/>
      <c r="K18" s="44"/>
    </row>
    <row r="19" spans="1:12" ht="82.5" customHeight="1">
      <c r="A19" s="8"/>
      <c r="B19" s="9" t="s">
        <v>89</v>
      </c>
      <c r="C19" s="37" t="s">
        <v>18</v>
      </c>
      <c r="D19" s="12">
        <v>200037.1</v>
      </c>
      <c r="E19" s="26">
        <v>219379.9</v>
      </c>
      <c r="F19" s="24">
        <v>132623.4</v>
      </c>
      <c r="G19" s="24">
        <v>69383.600000000006</v>
      </c>
      <c r="H19" s="24">
        <v>35116.800000000003</v>
      </c>
      <c r="I19" s="24">
        <v>75051.3</v>
      </c>
      <c r="J19" s="24">
        <v>102898.1</v>
      </c>
      <c r="K19" s="24">
        <v>223310.8</v>
      </c>
      <c r="L19" s="38"/>
    </row>
    <row r="20" spans="1:12" ht="34.5" customHeight="1">
      <c r="A20" s="8"/>
      <c r="B20" s="9" t="s">
        <v>17</v>
      </c>
      <c r="C20" s="10" t="s">
        <v>18</v>
      </c>
      <c r="D20" s="7">
        <v>259098.8</v>
      </c>
      <c r="E20" s="25">
        <v>289904.3</v>
      </c>
      <c r="F20" s="25">
        <v>54894.8</v>
      </c>
      <c r="G20" s="7">
        <v>72604</v>
      </c>
      <c r="H20" s="25">
        <v>47045.9</v>
      </c>
      <c r="I20" s="25">
        <v>68412.2</v>
      </c>
      <c r="J20" s="25">
        <v>302671.2</v>
      </c>
      <c r="K20" s="25">
        <v>208657</v>
      </c>
      <c r="L20" s="38"/>
    </row>
    <row r="21" spans="1:12" ht="33" customHeight="1">
      <c r="A21" s="8"/>
      <c r="B21" s="9" t="s">
        <v>19</v>
      </c>
      <c r="C21" s="10" t="s">
        <v>18</v>
      </c>
      <c r="D21" s="13">
        <v>166343.5</v>
      </c>
      <c r="E21" s="25">
        <v>123259.4</v>
      </c>
      <c r="F21" s="25">
        <v>36597.300000000003</v>
      </c>
      <c r="G21" s="25">
        <v>50621.1</v>
      </c>
      <c r="H21" s="25">
        <v>29302.7</v>
      </c>
      <c r="I21" s="25">
        <v>48502.76</v>
      </c>
      <c r="J21" s="25">
        <v>92695.6</v>
      </c>
      <c r="K21" s="25">
        <v>149181.6</v>
      </c>
      <c r="L21" s="38"/>
    </row>
    <row r="22" spans="1:12" ht="25.5" customHeight="1">
      <c r="A22" s="8"/>
      <c r="B22" s="9" t="s">
        <v>20</v>
      </c>
      <c r="C22" s="10" t="s">
        <v>21</v>
      </c>
      <c r="D22" s="13">
        <f>D21/D20*100</f>
        <v>64.200799077417571</v>
      </c>
      <c r="E22" s="25">
        <f>E21/E20*100</f>
        <v>42.517272079096443</v>
      </c>
      <c r="F22" s="25">
        <f>F21/F20*100</f>
        <v>66.668063277396044</v>
      </c>
      <c r="G22" s="25">
        <f t="shared" ref="G22:J22" si="2">G21/G20*100</f>
        <v>69.722191614787064</v>
      </c>
      <c r="H22" s="25">
        <f t="shared" si="2"/>
        <v>62.285342612214876</v>
      </c>
      <c r="I22" s="25">
        <f t="shared" si="2"/>
        <v>70.897822318241481</v>
      </c>
      <c r="J22" s="25">
        <f t="shared" si="2"/>
        <v>30.625840846436663</v>
      </c>
      <c r="K22" s="25">
        <f>K21/K20*100</f>
        <v>71.496091671978405</v>
      </c>
      <c r="L22" s="38"/>
    </row>
    <row r="23" spans="1:12" ht="65.25" customHeight="1">
      <c r="A23" s="8" t="s">
        <v>26</v>
      </c>
      <c r="B23" s="9" t="s">
        <v>27</v>
      </c>
      <c r="C23" s="10"/>
      <c r="D23" s="11"/>
      <c r="E23" s="39"/>
      <c r="F23" s="40"/>
      <c r="G23" s="40"/>
      <c r="H23" s="40"/>
      <c r="I23" s="40"/>
      <c r="J23" s="40"/>
      <c r="K23" s="40"/>
      <c r="L23" s="38"/>
    </row>
    <row r="24" spans="1:12" ht="81" customHeight="1">
      <c r="A24" s="8"/>
      <c r="B24" s="9" t="s">
        <v>89</v>
      </c>
      <c r="C24" s="10" t="s">
        <v>18</v>
      </c>
      <c r="D24" s="14">
        <v>1512.8</v>
      </c>
      <c r="E24" s="26">
        <v>884.8</v>
      </c>
      <c r="F24" s="24">
        <v>215.7</v>
      </c>
      <c r="G24" s="24">
        <v>192.3</v>
      </c>
      <c r="H24" s="24">
        <v>175.6</v>
      </c>
      <c r="I24" s="24">
        <v>168.7</v>
      </c>
      <c r="J24" s="24">
        <v>773.7</v>
      </c>
      <c r="K24" s="24">
        <v>439.1</v>
      </c>
      <c r="L24" s="38"/>
    </row>
    <row r="25" spans="1:12" ht="34.5" customHeight="1">
      <c r="A25" s="8"/>
      <c r="B25" s="9" t="s">
        <v>17</v>
      </c>
      <c r="C25" s="10" t="s">
        <v>18</v>
      </c>
      <c r="D25" s="13">
        <v>1191.7</v>
      </c>
      <c r="E25" s="25">
        <v>586.1</v>
      </c>
      <c r="F25" s="25">
        <v>416.4</v>
      </c>
      <c r="G25" s="25">
        <v>219.9</v>
      </c>
      <c r="H25" s="25">
        <v>225.8</v>
      </c>
      <c r="I25" s="25">
        <v>224.9</v>
      </c>
      <c r="J25" s="25">
        <v>414.1</v>
      </c>
      <c r="K25" s="25">
        <v>415.1</v>
      </c>
      <c r="L25" s="38"/>
    </row>
    <row r="26" spans="1:12" ht="36" customHeight="1">
      <c r="A26" s="8"/>
      <c r="B26" s="9" t="s">
        <v>19</v>
      </c>
      <c r="C26" s="10" t="s">
        <v>18</v>
      </c>
      <c r="D26" s="13">
        <v>901</v>
      </c>
      <c r="E26" s="25">
        <v>507.3</v>
      </c>
      <c r="F26" s="25">
        <v>82.4</v>
      </c>
      <c r="G26" s="25">
        <v>163.19999999999999</v>
      </c>
      <c r="H26" s="25">
        <v>130.30000000000001</v>
      </c>
      <c r="I26" s="25">
        <v>128.1</v>
      </c>
      <c r="J26" s="25">
        <v>262.5</v>
      </c>
      <c r="K26" s="25">
        <v>260.3</v>
      </c>
      <c r="L26" s="38"/>
    </row>
    <row r="27" spans="1:12" ht="82.5" customHeight="1">
      <c r="A27" s="8" t="s">
        <v>28</v>
      </c>
      <c r="B27" s="9" t="s">
        <v>29</v>
      </c>
      <c r="C27" s="10"/>
      <c r="D27" s="11"/>
      <c r="E27" s="39"/>
      <c r="F27" s="39"/>
      <c r="G27" s="39"/>
      <c r="H27" s="39"/>
      <c r="I27" s="39"/>
      <c r="J27" s="39"/>
      <c r="K27" s="39"/>
      <c r="L27" s="38"/>
    </row>
    <row r="28" spans="1:12" ht="83.25" customHeight="1">
      <c r="A28" s="8"/>
      <c r="B28" s="9" t="s">
        <v>89</v>
      </c>
      <c r="C28" s="10" t="s">
        <v>18</v>
      </c>
      <c r="D28" s="13">
        <v>30441.8</v>
      </c>
      <c r="E28" s="25">
        <v>28397.599999999999</v>
      </c>
      <c r="F28" s="25">
        <v>5663</v>
      </c>
      <c r="G28" s="25">
        <v>6103</v>
      </c>
      <c r="H28" s="25">
        <v>6167.6</v>
      </c>
      <c r="I28" s="25">
        <v>8496.9</v>
      </c>
      <c r="J28" s="25">
        <v>12425</v>
      </c>
      <c r="K28" s="25">
        <v>13156.3</v>
      </c>
      <c r="L28" s="38"/>
    </row>
    <row r="29" spans="1:12" ht="33" customHeight="1">
      <c r="A29" s="8"/>
      <c r="B29" s="9" t="s">
        <v>17</v>
      </c>
      <c r="C29" s="10" t="s">
        <v>18</v>
      </c>
      <c r="D29" s="13">
        <v>31271</v>
      </c>
      <c r="E29" s="25">
        <v>30258.799999999999</v>
      </c>
      <c r="F29" s="25">
        <v>5943.8</v>
      </c>
      <c r="G29" s="25">
        <v>6169.4</v>
      </c>
      <c r="H29" s="25">
        <v>5544.4</v>
      </c>
      <c r="I29" s="25">
        <v>7765</v>
      </c>
      <c r="J29" s="25">
        <v>11998.1</v>
      </c>
      <c r="K29" s="25">
        <v>13949.3</v>
      </c>
      <c r="L29" s="38"/>
    </row>
    <row r="30" spans="1:12" ht="33" customHeight="1">
      <c r="A30" s="8"/>
      <c r="B30" s="9" t="s">
        <v>19</v>
      </c>
      <c r="C30" s="10" t="s">
        <v>18</v>
      </c>
      <c r="D30" s="13">
        <v>20936.3</v>
      </c>
      <c r="E30" s="25">
        <v>22327.3</v>
      </c>
      <c r="F30" s="25">
        <v>4794.8999999999996</v>
      </c>
      <c r="G30" s="25">
        <v>4803.5</v>
      </c>
      <c r="H30" s="25">
        <v>4469.3999999999996</v>
      </c>
      <c r="I30" s="25">
        <v>6497.8</v>
      </c>
      <c r="J30" s="25">
        <v>9105.7999999999993</v>
      </c>
      <c r="K30" s="25">
        <v>10705.8</v>
      </c>
      <c r="L30" s="38"/>
    </row>
    <row r="31" spans="1:12" ht="25.5" customHeight="1">
      <c r="A31" s="8"/>
      <c r="B31" s="9" t="s">
        <v>20</v>
      </c>
      <c r="C31" s="10" t="s">
        <v>21</v>
      </c>
      <c r="D31" s="13">
        <f>D30/D29*100</f>
        <v>66.95116881455661</v>
      </c>
      <c r="E31" s="25">
        <f>E30/E29*100</f>
        <v>73.787790659246227</v>
      </c>
      <c r="F31" s="25">
        <f t="shared" ref="F31:K31" si="3">F30/F29*100</f>
        <v>80.670614758235459</v>
      </c>
      <c r="G31" s="25">
        <f t="shared" si="3"/>
        <v>77.860083638603442</v>
      </c>
      <c r="H31" s="25">
        <f t="shared" si="3"/>
        <v>80.611067022581338</v>
      </c>
      <c r="I31" s="25">
        <f t="shared" si="3"/>
        <v>83.680618158403092</v>
      </c>
      <c r="J31" s="25">
        <f t="shared" si="3"/>
        <v>75.893683166501361</v>
      </c>
      <c r="K31" s="25">
        <f t="shared" si="3"/>
        <v>76.747937172474607</v>
      </c>
      <c r="L31" s="38"/>
    </row>
    <row r="32" spans="1:12" ht="144.75" customHeight="1">
      <c r="A32" s="8" t="s">
        <v>30</v>
      </c>
      <c r="B32" s="9" t="s">
        <v>31</v>
      </c>
      <c r="C32" s="10"/>
      <c r="D32" s="11"/>
      <c r="E32" s="39"/>
      <c r="F32" s="39"/>
      <c r="G32" s="39"/>
      <c r="H32" s="39"/>
      <c r="I32" s="39"/>
      <c r="J32" s="39"/>
      <c r="K32" s="39"/>
      <c r="L32" s="38"/>
    </row>
    <row r="33" spans="1:12" ht="80.25" customHeight="1">
      <c r="A33" s="8"/>
      <c r="B33" s="9" t="s">
        <v>89</v>
      </c>
      <c r="C33" s="10" t="s">
        <v>18</v>
      </c>
      <c r="D33" s="15">
        <v>49186.5</v>
      </c>
      <c r="E33" s="25">
        <v>35248.5</v>
      </c>
      <c r="F33" s="25">
        <v>18227.599999999999</v>
      </c>
      <c r="G33" s="25">
        <v>14641.8</v>
      </c>
      <c r="H33" s="25">
        <v>16094.5</v>
      </c>
      <c r="I33" s="25">
        <v>12598</v>
      </c>
      <c r="J33" s="25">
        <v>42265.3</v>
      </c>
      <c r="K33" s="25">
        <v>28636.1</v>
      </c>
      <c r="L33" s="38"/>
    </row>
    <row r="34" spans="1:12" ht="33.75" customHeight="1" thickBot="1">
      <c r="A34" s="8"/>
      <c r="B34" s="9" t="s">
        <v>17</v>
      </c>
      <c r="C34" s="10" t="s">
        <v>18</v>
      </c>
      <c r="D34" s="7">
        <v>52144.800000000003</v>
      </c>
      <c r="E34" s="41">
        <v>43278.5</v>
      </c>
      <c r="F34" s="25">
        <v>20496.2</v>
      </c>
      <c r="G34" s="61">
        <v>16429.5</v>
      </c>
      <c r="H34" s="42">
        <v>18280.400000000001</v>
      </c>
      <c r="I34" s="42">
        <v>15574.2</v>
      </c>
      <c r="J34" s="43">
        <v>46282.8</v>
      </c>
      <c r="K34" s="25">
        <v>34260.199999999997</v>
      </c>
      <c r="L34" s="38"/>
    </row>
    <row r="35" spans="1:12" ht="32.25" customHeight="1" thickBot="1">
      <c r="A35" s="8"/>
      <c r="B35" s="9" t="s">
        <v>19</v>
      </c>
      <c r="C35" s="10" t="s">
        <v>18</v>
      </c>
      <c r="D35" s="7">
        <v>29838.7</v>
      </c>
      <c r="E35" s="41">
        <v>29829.4</v>
      </c>
      <c r="F35" s="25">
        <v>14221.7</v>
      </c>
      <c r="G35" s="61">
        <v>11710.9</v>
      </c>
      <c r="H35" s="42">
        <v>14248.8</v>
      </c>
      <c r="I35" s="42">
        <v>11628</v>
      </c>
      <c r="J35" s="43">
        <v>31088.799999999999</v>
      </c>
      <c r="K35" s="25">
        <v>22519.1</v>
      </c>
      <c r="L35" s="38"/>
    </row>
    <row r="36" spans="1:12" ht="21" customHeight="1">
      <c r="A36" s="8"/>
      <c r="B36" s="9" t="s">
        <v>20</v>
      </c>
      <c r="C36" s="10" t="s">
        <v>21</v>
      </c>
      <c r="D36" s="13">
        <f>D35/D34*100</f>
        <v>57.222771973427832</v>
      </c>
      <c r="E36" s="13">
        <f t="shared" ref="E36:I36" si="4">E35/E34*100</f>
        <v>68.924292662638493</v>
      </c>
      <c r="F36" s="13">
        <f t="shared" si="4"/>
        <v>69.387008323494115</v>
      </c>
      <c r="G36" s="13">
        <f t="shared" si="4"/>
        <v>71.279710277245201</v>
      </c>
      <c r="H36" s="13">
        <f t="shared" si="4"/>
        <v>77.945777991728832</v>
      </c>
      <c r="I36" s="13">
        <f t="shared" si="4"/>
        <v>74.661940902261421</v>
      </c>
      <c r="J36" s="13">
        <f t="shared" ref="J36" si="5">J35/J34*100</f>
        <v>67.171389803555527</v>
      </c>
      <c r="K36" s="13">
        <f t="shared" ref="K36" si="6">K35/K34*100</f>
        <v>65.729622127132942</v>
      </c>
      <c r="L36" s="38"/>
    </row>
    <row r="37" spans="1:12" ht="28.5" customHeight="1">
      <c r="A37" s="8" t="s">
        <v>32</v>
      </c>
      <c r="B37" s="9" t="s">
        <v>33</v>
      </c>
      <c r="C37" s="10"/>
      <c r="D37" s="11"/>
      <c r="E37" s="39"/>
      <c r="F37" s="40"/>
      <c r="G37" s="40"/>
      <c r="H37" s="40"/>
      <c r="I37" s="40"/>
      <c r="J37" s="40"/>
      <c r="K37" s="40"/>
      <c r="L37" s="38"/>
    </row>
    <row r="38" spans="1:12" ht="40.5" customHeight="1">
      <c r="A38" s="8"/>
      <c r="B38" s="9" t="s">
        <v>17</v>
      </c>
      <c r="C38" s="10" t="s">
        <v>18</v>
      </c>
      <c r="D38" s="44">
        <f>D11-D20</f>
        <v>-26026.599999999977</v>
      </c>
      <c r="E38" s="44">
        <f t="shared" ref="E38:K38" si="7">E11-E20</f>
        <v>-2033.3999999999651</v>
      </c>
      <c r="F38" s="44">
        <f t="shared" si="7"/>
        <v>-246.5</v>
      </c>
      <c r="G38" s="44">
        <f t="shared" si="7"/>
        <v>-1105</v>
      </c>
      <c r="H38" s="44">
        <f t="shared" si="7"/>
        <v>-868.40000000000146</v>
      </c>
      <c r="I38" s="44">
        <f t="shared" si="7"/>
        <v>-2783</v>
      </c>
      <c r="J38" s="44">
        <f t="shared" si="7"/>
        <v>-4871</v>
      </c>
      <c r="K38" s="44">
        <f t="shared" si="7"/>
        <v>-4505.7999999999884</v>
      </c>
      <c r="L38" s="38"/>
    </row>
    <row r="39" spans="1:12" ht="36" customHeight="1">
      <c r="A39" s="8"/>
      <c r="B39" s="9" t="s">
        <v>19</v>
      </c>
      <c r="C39" s="10" t="s">
        <v>18</v>
      </c>
      <c r="D39" s="44">
        <f>D12-D21</f>
        <v>5293.5</v>
      </c>
      <c r="E39" s="44">
        <f t="shared" ref="E39:K39" si="8">E12-E21</f>
        <v>24581.399999999994</v>
      </c>
      <c r="F39" s="44">
        <f t="shared" si="8"/>
        <v>2502.5999999999985</v>
      </c>
      <c r="G39" s="44">
        <f t="shared" si="8"/>
        <v>9.0999999999985448</v>
      </c>
      <c r="H39" s="44">
        <f t="shared" si="8"/>
        <v>259.29999999999927</v>
      </c>
      <c r="I39" s="44">
        <f t="shared" si="8"/>
        <v>-3230.760000000002</v>
      </c>
      <c r="J39" s="44">
        <f t="shared" si="8"/>
        <v>1603.8999999999942</v>
      </c>
      <c r="K39" s="44">
        <f t="shared" si="8"/>
        <v>9987.7999999999884</v>
      </c>
      <c r="L39" s="38"/>
    </row>
    <row r="40" spans="1:12" ht="21" customHeight="1">
      <c r="A40" s="4" t="s">
        <v>34</v>
      </c>
      <c r="B40" s="5" t="s">
        <v>35</v>
      </c>
      <c r="C40" s="6"/>
      <c r="D40" s="16"/>
      <c r="E40" s="45"/>
      <c r="F40" s="46"/>
      <c r="G40" s="58"/>
      <c r="H40" s="58"/>
      <c r="I40" s="44"/>
      <c r="J40" s="59"/>
      <c r="K40" s="59"/>
      <c r="L40" s="38"/>
    </row>
    <row r="41" spans="1:12" ht="15.75">
      <c r="A41" s="8"/>
      <c r="B41" s="9" t="s">
        <v>36</v>
      </c>
      <c r="C41" s="10" t="s">
        <v>21</v>
      </c>
      <c r="D41" s="25">
        <v>26.2</v>
      </c>
      <c r="E41" s="25">
        <v>-3</v>
      </c>
      <c r="F41" s="25">
        <f t="shared" ref="F41:K41" si="9">F38/F20</f>
        <v>-4.4904071059553904E-3</v>
      </c>
      <c r="G41" s="7">
        <f t="shared" si="9"/>
        <v>-1.52195471323894E-2</v>
      </c>
      <c r="H41" s="7">
        <f t="shared" si="9"/>
        <v>-1.8458569184562342E-2</v>
      </c>
      <c r="I41" s="25">
        <f t="shared" si="9"/>
        <v>-4.0679878735079417E-2</v>
      </c>
      <c r="J41" s="7">
        <f t="shared" si="9"/>
        <v>-1.6093371288711973E-2</v>
      </c>
      <c r="K41" s="7">
        <f t="shared" si="9"/>
        <v>-2.1594291109332486E-2</v>
      </c>
      <c r="L41" s="38"/>
    </row>
    <row r="42" spans="1:12" ht="30" customHeight="1">
      <c r="A42" s="8"/>
      <c r="B42" s="9" t="s">
        <v>37</v>
      </c>
      <c r="C42" s="10" t="s">
        <v>21</v>
      </c>
      <c r="D42" s="25">
        <v>5.3</v>
      </c>
      <c r="E42" s="25">
        <v>1</v>
      </c>
      <c r="F42" s="25">
        <f t="shared" ref="F42:K42" si="10">F39/F21</f>
        <v>6.8382093761015117E-2</v>
      </c>
      <c r="G42" s="7">
        <f t="shared" si="10"/>
        <v>1.7976693513176414E-4</v>
      </c>
      <c r="H42" s="7">
        <f t="shared" si="10"/>
        <v>8.8490139133936205E-3</v>
      </c>
      <c r="I42" s="25">
        <f t="shared" si="10"/>
        <v>-6.6609817668108001E-2</v>
      </c>
      <c r="J42" s="7">
        <f t="shared" si="10"/>
        <v>1.730287090217868E-2</v>
      </c>
      <c r="K42" s="7">
        <f t="shared" si="10"/>
        <v>6.6950615893649007E-2</v>
      </c>
      <c r="L42" s="38"/>
    </row>
    <row r="43" spans="1:12" ht="47.25" customHeight="1">
      <c r="A43" s="8" t="s">
        <v>38</v>
      </c>
      <c r="B43" s="9" t="s">
        <v>39</v>
      </c>
      <c r="C43" s="10"/>
      <c r="D43" s="11"/>
      <c r="E43" s="39"/>
      <c r="F43" s="40"/>
      <c r="G43" s="40"/>
      <c r="H43" s="40"/>
      <c r="I43" s="40"/>
      <c r="J43" s="40"/>
      <c r="K43" s="40"/>
      <c r="L43" s="38"/>
    </row>
    <row r="44" spans="1:12" ht="33" customHeight="1">
      <c r="A44" s="8"/>
      <c r="B44" s="9" t="s">
        <v>17</v>
      </c>
      <c r="C44" s="10" t="s">
        <v>18</v>
      </c>
      <c r="D44" s="11"/>
      <c r="E44" s="39"/>
      <c r="F44" s="40"/>
      <c r="G44" s="40"/>
      <c r="H44" s="40"/>
      <c r="I44" s="40"/>
      <c r="J44" s="40"/>
      <c r="K44" s="40"/>
      <c r="L44" s="38"/>
    </row>
    <row r="45" spans="1:12" ht="35.25" customHeight="1">
      <c r="A45" s="8"/>
      <c r="B45" s="9" t="s">
        <v>19</v>
      </c>
      <c r="C45" s="10" t="s">
        <v>18</v>
      </c>
      <c r="D45" s="11"/>
      <c r="E45" s="39"/>
      <c r="F45" s="40"/>
      <c r="G45" s="40"/>
      <c r="H45" s="40"/>
      <c r="I45" s="40"/>
      <c r="J45" s="40"/>
      <c r="K45" s="40"/>
      <c r="L45" s="38"/>
    </row>
    <row r="46" spans="1:12" ht="224.25" customHeight="1">
      <c r="A46" s="8" t="s">
        <v>40</v>
      </c>
      <c r="B46" s="9" t="s">
        <v>41</v>
      </c>
      <c r="C46" s="10"/>
      <c r="D46" s="11"/>
      <c r="E46" s="39"/>
      <c r="F46" s="40"/>
      <c r="G46" s="40"/>
      <c r="H46" s="40"/>
      <c r="I46" s="40"/>
      <c r="J46" s="40"/>
      <c r="K46" s="40"/>
      <c r="L46" s="38"/>
    </row>
    <row r="47" spans="1:12" ht="15.75">
      <c r="A47" s="8"/>
      <c r="B47" s="9" t="s">
        <v>42</v>
      </c>
      <c r="C47" s="10" t="s">
        <v>21</v>
      </c>
      <c r="D47" s="17"/>
      <c r="E47" s="25">
        <f t="shared" ref="E47:K48" si="11">E44/E15*100</f>
        <v>0</v>
      </c>
      <c r="F47" s="25">
        <f t="shared" si="11"/>
        <v>0</v>
      </c>
      <c r="G47" s="25">
        <f t="shared" si="11"/>
        <v>0</v>
      </c>
      <c r="H47" s="25">
        <f t="shared" si="11"/>
        <v>0</v>
      </c>
      <c r="I47" s="25">
        <f t="shared" si="11"/>
        <v>0</v>
      </c>
      <c r="J47" s="25">
        <f t="shared" si="11"/>
        <v>0</v>
      </c>
      <c r="K47" s="25">
        <f t="shared" si="11"/>
        <v>0</v>
      </c>
      <c r="L47" s="38"/>
    </row>
    <row r="48" spans="1:12" ht="31.5" customHeight="1">
      <c r="A48" s="8"/>
      <c r="B48" s="9" t="s">
        <v>43</v>
      </c>
      <c r="C48" s="10" t="s">
        <v>21</v>
      </c>
      <c r="D48" s="17"/>
      <c r="E48" s="25">
        <f t="shared" si="11"/>
        <v>0</v>
      </c>
      <c r="F48" s="25">
        <f t="shared" si="11"/>
        <v>0</v>
      </c>
      <c r="G48" s="25">
        <f t="shared" si="11"/>
        <v>0</v>
      </c>
      <c r="H48" s="25">
        <f t="shared" si="11"/>
        <v>0</v>
      </c>
      <c r="I48" s="25">
        <f t="shared" si="11"/>
        <v>0</v>
      </c>
      <c r="J48" s="25">
        <f t="shared" si="11"/>
        <v>0</v>
      </c>
      <c r="K48" s="25">
        <f t="shared" si="11"/>
        <v>0</v>
      </c>
      <c r="L48" s="38"/>
    </row>
    <row r="49" spans="1:12" ht="69" customHeight="1">
      <c r="A49" s="8" t="s">
        <v>44</v>
      </c>
      <c r="B49" s="9" t="s">
        <v>45</v>
      </c>
      <c r="C49" s="10"/>
      <c r="D49" s="11"/>
      <c r="E49" s="39"/>
      <c r="F49" s="40"/>
      <c r="G49" s="40"/>
      <c r="H49" s="40"/>
      <c r="I49" s="40"/>
      <c r="J49" s="40"/>
      <c r="K49" s="40"/>
      <c r="L49" s="38"/>
    </row>
    <row r="50" spans="1:12" ht="35.25" customHeight="1">
      <c r="A50" s="8"/>
      <c r="B50" s="9" t="s">
        <v>17</v>
      </c>
      <c r="C50" s="10" t="s">
        <v>18</v>
      </c>
      <c r="D50" s="11"/>
      <c r="E50" s="39"/>
      <c r="F50" s="40"/>
      <c r="G50" s="40"/>
      <c r="H50" s="40"/>
      <c r="I50" s="40"/>
      <c r="J50" s="40"/>
      <c r="K50" s="40"/>
      <c r="L50" s="38"/>
    </row>
    <row r="51" spans="1:12" ht="32.25" customHeight="1">
      <c r="A51" s="8"/>
      <c r="B51" s="9" t="s">
        <v>19</v>
      </c>
      <c r="C51" s="10" t="s">
        <v>18</v>
      </c>
      <c r="D51" s="11"/>
      <c r="E51" s="39"/>
      <c r="F51" s="40"/>
      <c r="G51" s="40"/>
      <c r="H51" s="40"/>
      <c r="I51" s="40"/>
      <c r="J51" s="40"/>
      <c r="K51" s="40"/>
      <c r="L51" s="38"/>
    </row>
    <row r="52" spans="1:12" ht="183.75" customHeight="1">
      <c r="A52" s="8" t="s">
        <v>46</v>
      </c>
      <c r="B52" s="9" t="s">
        <v>47</v>
      </c>
      <c r="C52" s="10"/>
      <c r="D52" s="11"/>
      <c r="E52" s="39"/>
      <c r="F52" s="40"/>
      <c r="G52" s="40"/>
      <c r="H52" s="40"/>
      <c r="I52" s="40"/>
      <c r="J52" s="40"/>
      <c r="K52" s="40"/>
      <c r="L52" s="38"/>
    </row>
    <row r="53" spans="1:12" ht="15.75">
      <c r="A53" s="8"/>
      <c r="B53" s="9" t="s">
        <v>42</v>
      </c>
      <c r="C53" s="10" t="s">
        <v>21</v>
      </c>
      <c r="D53" s="11"/>
      <c r="E53" s="25">
        <f t="shared" ref="E53:K54" si="12">E50/(E20-E25)*100</f>
        <v>0</v>
      </c>
      <c r="F53" s="25">
        <f t="shared" si="12"/>
        <v>0</v>
      </c>
      <c r="G53" s="25">
        <f t="shared" si="12"/>
        <v>0</v>
      </c>
      <c r="H53" s="25">
        <f t="shared" si="12"/>
        <v>0</v>
      </c>
      <c r="I53" s="25">
        <f t="shared" si="12"/>
        <v>0</v>
      </c>
      <c r="J53" s="25">
        <f t="shared" si="12"/>
        <v>0</v>
      </c>
      <c r="K53" s="25">
        <f t="shared" si="12"/>
        <v>0</v>
      </c>
      <c r="L53" s="38"/>
    </row>
    <row r="54" spans="1:12" ht="34.5" customHeight="1">
      <c r="A54" s="8"/>
      <c r="B54" s="9" t="s">
        <v>43</v>
      </c>
      <c r="C54" s="10" t="s">
        <v>21</v>
      </c>
      <c r="D54" s="11"/>
      <c r="E54" s="25">
        <f t="shared" si="12"/>
        <v>0</v>
      </c>
      <c r="F54" s="25">
        <f t="shared" si="12"/>
        <v>0</v>
      </c>
      <c r="G54" s="25">
        <f t="shared" si="12"/>
        <v>0</v>
      </c>
      <c r="H54" s="25">
        <f t="shared" si="12"/>
        <v>0</v>
      </c>
      <c r="I54" s="25">
        <f t="shared" si="12"/>
        <v>0</v>
      </c>
      <c r="J54" s="25">
        <f t="shared" si="12"/>
        <v>0</v>
      </c>
      <c r="K54" s="25">
        <f t="shared" si="12"/>
        <v>0</v>
      </c>
      <c r="L54" s="38"/>
    </row>
    <row r="55" spans="1:12" ht="36.75" customHeight="1">
      <c r="A55" s="8" t="s">
        <v>48</v>
      </c>
      <c r="B55" s="9" t="s">
        <v>49</v>
      </c>
      <c r="C55" s="10"/>
      <c r="D55" s="11"/>
      <c r="E55" s="39"/>
      <c r="F55" s="40"/>
      <c r="G55" s="40"/>
      <c r="H55" s="40"/>
      <c r="I55" s="40"/>
      <c r="J55" s="40"/>
      <c r="K55" s="40"/>
      <c r="L55" s="38"/>
    </row>
    <row r="56" spans="1:12" ht="50.25" customHeight="1">
      <c r="A56" s="8"/>
      <c r="B56" s="9" t="s">
        <v>50</v>
      </c>
      <c r="C56" s="10" t="s">
        <v>18</v>
      </c>
      <c r="D56" s="18">
        <v>2220.6999999999998</v>
      </c>
      <c r="E56" s="26">
        <v>470</v>
      </c>
      <c r="F56" s="24">
        <v>150</v>
      </c>
      <c r="G56" s="24">
        <v>80</v>
      </c>
      <c r="H56" s="24">
        <v>10</v>
      </c>
      <c r="I56" s="24">
        <v>80</v>
      </c>
      <c r="J56" s="26">
        <v>100</v>
      </c>
      <c r="K56" s="24">
        <v>150</v>
      </c>
      <c r="L56" s="38"/>
    </row>
    <row r="57" spans="1:12" ht="63">
      <c r="A57" s="8" t="s">
        <v>51</v>
      </c>
      <c r="B57" s="9" t="s">
        <v>52</v>
      </c>
      <c r="C57" s="10" t="s">
        <v>21</v>
      </c>
      <c r="D57" s="19">
        <v>0.57999999999999996</v>
      </c>
      <c r="E57" s="28">
        <v>0.21</v>
      </c>
      <c r="F57" s="26">
        <v>0.1</v>
      </c>
      <c r="G57" s="26">
        <v>0.1</v>
      </c>
      <c r="H57" s="36">
        <f t="shared" ref="H57:I57" si="13">H56/H20*100</f>
        <v>2.1255837384341673E-2</v>
      </c>
      <c r="I57" s="26">
        <f t="shared" si="13"/>
        <v>0.11693820692800408</v>
      </c>
      <c r="J57" s="26">
        <v>0.1</v>
      </c>
      <c r="K57" s="26">
        <v>0.1</v>
      </c>
      <c r="L57" s="38"/>
    </row>
    <row r="58" spans="1:12" ht="80.25" customHeight="1">
      <c r="A58" s="8" t="s">
        <v>53</v>
      </c>
      <c r="B58" s="9" t="s">
        <v>54</v>
      </c>
      <c r="C58" s="10"/>
      <c r="D58" s="11"/>
      <c r="E58" s="39"/>
      <c r="F58" s="40"/>
      <c r="G58" s="40"/>
      <c r="H58" s="40"/>
      <c r="I58" s="40"/>
      <c r="J58" s="40"/>
      <c r="K58" s="40"/>
      <c r="L58" s="38"/>
    </row>
    <row r="59" spans="1:12" ht="81.75" customHeight="1">
      <c r="A59" s="8"/>
      <c r="B59" s="9" t="s">
        <v>89</v>
      </c>
      <c r="C59" s="10" t="s">
        <v>18</v>
      </c>
      <c r="D59" s="14">
        <v>60646.5</v>
      </c>
      <c r="E59" s="26">
        <v>52050.400000000001</v>
      </c>
      <c r="F59" s="24">
        <v>17141.3</v>
      </c>
      <c r="G59" s="24">
        <v>16656.3</v>
      </c>
      <c r="H59" s="24">
        <v>17619.900000000001</v>
      </c>
      <c r="I59" s="24">
        <v>18357.3</v>
      </c>
      <c r="J59" s="24">
        <v>38797.5</v>
      </c>
      <c r="K59" s="24">
        <v>32331.200000000001</v>
      </c>
      <c r="L59" s="38"/>
    </row>
    <row r="60" spans="1:12" ht="37.5" customHeight="1">
      <c r="A60" s="8"/>
      <c r="B60" s="9" t="s">
        <v>17</v>
      </c>
      <c r="C60" s="10" t="s">
        <v>18</v>
      </c>
      <c r="D60" s="13">
        <v>64435.5</v>
      </c>
      <c r="E60" s="25">
        <v>58527</v>
      </c>
      <c r="F60" s="25">
        <v>20107.099999999999</v>
      </c>
      <c r="G60" s="7">
        <v>19464</v>
      </c>
      <c r="H60" s="25">
        <v>19468.400000000001</v>
      </c>
      <c r="I60" s="25">
        <v>19198.099999999999</v>
      </c>
      <c r="J60" s="25">
        <v>44430</v>
      </c>
      <c r="K60" s="25">
        <v>36435.5</v>
      </c>
      <c r="L60" s="38"/>
    </row>
    <row r="61" spans="1:12" ht="35.25" customHeight="1">
      <c r="A61" s="8"/>
      <c r="B61" s="9" t="s">
        <v>19</v>
      </c>
      <c r="C61" s="10" t="s">
        <v>18</v>
      </c>
      <c r="D61" s="13">
        <v>38523</v>
      </c>
      <c r="E61" s="25">
        <v>42104.2</v>
      </c>
      <c r="F61" s="25">
        <v>14684.9</v>
      </c>
      <c r="G61" s="7">
        <v>14480.2</v>
      </c>
      <c r="H61" s="25">
        <v>15876.7</v>
      </c>
      <c r="I61" s="25">
        <v>15471.87</v>
      </c>
      <c r="J61" s="25">
        <v>30612.9</v>
      </c>
      <c r="K61" s="25">
        <v>26999</v>
      </c>
      <c r="L61" s="38"/>
    </row>
    <row r="62" spans="1:12" ht="24" customHeight="1">
      <c r="A62" s="8"/>
      <c r="B62" s="9" t="s">
        <v>20</v>
      </c>
      <c r="C62" s="10" t="s">
        <v>21</v>
      </c>
      <c r="D62" s="13">
        <f>D61/D60*100</f>
        <v>59.785366762110947</v>
      </c>
      <c r="E62" s="25">
        <f>E61/E60*100</f>
        <v>71.939788473695899</v>
      </c>
      <c r="F62" s="25">
        <f t="shared" ref="F62:K62" si="14">F61/F60*100</f>
        <v>73.033406110279458</v>
      </c>
      <c r="G62" s="25">
        <f t="shared" si="14"/>
        <v>74.394780106863962</v>
      </c>
      <c r="H62" s="25">
        <f t="shared" si="14"/>
        <v>81.55112900906083</v>
      </c>
      <c r="I62" s="25">
        <f t="shared" si="14"/>
        <v>80.590631364562128</v>
      </c>
      <c r="J62" s="25">
        <f t="shared" si="14"/>
        <v>68.901417960837279</v>
      </c>
      <c r="K62" s="25">
        <f t="shared" si="14"/>
        <v>74.10080827764132</v>
      </c>
      <c r="L62" s="38"/>
    </row>
    <row r="63" spans="1:12" ht="54" customHeight="1">
      <c r="A63" s="8" t="s">
        <v>55</v>
      </c>
      <c r="B63" s="9" t="s">
        <v>56</v>
      </c>
      <c r="C63" s="10"/>
      <c r="D63" s="11"/>
      <c r="E63" s="39"/>
      <c r="F63" s="40"/>
      <c r="G63" s="40"/>
      <c r="H63" s="40"/>
      <c r="I63" s="40"/>
      <c r="J63" s="40"/>
      <c r="K63" s="40"/>
      <c r="L63" s="38"/>
    </row>
    <row r="64" spans="1:12" ht="84" customHeight="1">
      <c r="A64" s="8"/>
      <c r="B64" s="9" t="s">
        <v>89</v>
      </c>
      <c r="C64" s="10" t="s">
        <v>18</v>
      </c>
      <c r="D64" s="14">
        <v>27881.1</v>
      </c>
      <c r="E64" s="26">
        <v>25690.3</v>
      </c>
      <c r="F64" s="24">
        <v>4493.3999999999996</v>
      </c>
      <c r="G64" s="24">
        <v>5018.6000000000004</v>
      </c>
      <c r="H64" s="24">
        <v>5539.4</v>
      </c>
      <c r="I64" s="24">
        <v>7454.7</v>
      </c>
      <c r="J64" s="24">
        <v>10630</v>
      </c>
      <c r="K64" s="24">
        <v>11635.5</v>
      </c>
      <c r="L64" s="38"/>
    </row>
    <row r="65" spans="1:12" ht="36.75" customHeight="1">
      <c r="A65" s="8"/>
      <c r="B65" s="9" t="s">
        <v>17</v>
      </c>
      <c r="C65" s="10" t="s">
        <v>18</v>
      </c>
      <c r="D65" s="13">
        <v>27548.1</v>
      </c>
      <c r="E65" s="25">
        <v>27643</v>
      </c>
      <c r="F65" s="25">
        <v>4890.3</v>
      </c>
      <c r="G65" s="25">
        <v>5267.3</v>
      </c>
      <c r="H65" s="25">
        <v>5340.1</v>
      </c>
      <c r="I65" s="25">
        <v>6937.7</v>
      </c>
      <c r="J65" s="25">
        <v>10979.2</v>
      </c>
      <c r="K65" s="25">
        <v>12181.5</v>
      </c>
      <c r="L65" s="38"/>
    </row>
    <row r="66" spans="1:12" ht="32.25" customHeight="1">
      <c r="A66" s="8"/>
      <c r="B66" s="9" t="s">
        <v>19</v>
      </c>
      <c r="C66" s="10" t="s">
        <v>18</v>
      </c>
      <c r="D66" s="13">
        <v>18437.599999999999</v>
      </c>
      <c r="E66" s="25">
        <v>20365.7</v>
      </c>
      <c r="F66" s="25">
        <v>4110.3</v>
      </c>
      <c r="G66" s="25">
        <v>4141.1000000000004</v>
      </c>
      <c r="H66" s="25">
        <v>4380.5</v>
      </c>
      <c r="I66" s="25">
        <v>5979.5</v>
      </c>
      <c r="J66" s="25">
        <v>8333.7999999999993</v>
      </c>
      <c r="K66" s="25">
        <v>9441.2000000000007</v>
      </c>
      <c r="L66" s="38"/>
    </row>
    <row r="67" spans="1:12" ht="22.5" customHeight="1">
      <c r="A67" s="8"/>
      <c r="B67" s="9" t="s">
        <v>20</v>
      </c>
      <c r="C67" s="10" t="s">
        <v>21</v>
      </c>
      <c r="D67" s="13">
        <f>D66/D65*100</f>
        <v>66.928753707152211</v>
      </c>
      <c r="E67" s="25">
        <f>E66/E65*100</f>
        <v>73.673986180949967</v>
      </c>
      <c r="F67" s="25">
        <f>F66/F65*100</f>
        <v>84.050058278633216</v>
      </c>
      <c r="G67" s="25">
        <f t="shared" ref="G67:K67" si="15">G66/G65*100</f>
        <v>78.619026825888028</v>
      </c>
      <c r="H67" s="25">
        <f t="shared" si="15"/>
        <v>82.030299058070071</v>
      </c>
      <c r="I67" s="25">
        <f t="shared" si="15"/>
        <v>86.188506277296511</v>
      </c>
      <c r="J67" s="25">
        <f t="shared" si="15"/>
        <v>75.905348294957733</v>
      </c>
      <c r="K67" s="25">
        <f t="shared" si="15"/>
        <v>77.504412428682841</v>
      </c>
      <c r="L67" s="38"/>
    </row>
    <row r="68" spans="1:12" ht="70.5" customHeight="1">
      <c r="A68" s="8" t="s">
        <v>57</v>
      </c>
      <c r="B68" s="9" t="s">
        <v>58</v>
      </c>
      <c r="C68" s="10"/>
      <c r="D68" s="11"/>
      <c r="E68" s="39"/>
      <c r="F68" s="40"/>
      <c r="G68" s="40"/>
      <c r="H68" s="40"/>
      <c r="I68" s="40"/>
      <c r="J68" s="40"/>
      <c r="K68" s="40"/>
      <c r="L68" s="38"/>
    </row>
    <row r="69" spans="1:12" ht="84.75" customHeight="1">
      <c r="A69" s="8"/>
      <c r="B69" s="9" t="s">
        <v>89</v>
      </c>
      <c r="C69" s="10" t="s">
        <v>18</v>
      </c>
      <c r="D69" s="13">
        <v>32765.4</v>
      </c>
      <c r="E69" s="25">
        <v>26350.1</v>
      </c>
      <c r="F69" s="25">
        <v>12647.9</v>
      </c>
      <c r="G69" s="25">
        <v>11637.8</v>
      </c>
      <c r="H69" s="25">
        <v>12080.5</v>
      </c>
      <c r="I69" s="25">
        <v>10902.6</v>
      </c>
      <c r="J69" s="25">
        <v>28166.799999999999</v>
      </c>
      <c r="K69" s="25">
        <v>20131.900000000001</v>
      </c>
      <c r="L69" s="38"/>
    </row>
    <row r="70" spans="1:12" ht="36.75" customHeight="1">
      <c r="A70" s="8"/>
      <c r="B70" s="9" t="s">
        <v>17</v>
      </c>
      <c r="C70" s="10" t="s">
        <v>18</v>
      </c>
      <c r="D70" s="13">
        <f>D60-D65</f>
        <v>36887.4</v>
      </c>
      <c r="E70" s="25">
        <v>30884</v>
      </c>
      <c r="F70" s="25">
        <v>15216.8</v>
      </c>
      <c r="G70" s="7">
        <v>14196.7</v>
      </c>
      <c r="H70" s="25">
        <v>14128.3</v>
      </c>
      <c r="I70" s="25">
        <v>12260.4</v>
      </c>
      <c r="J70" s="25">
        <v>33450.800000000003</v>
      </c>
      <c r="K70" s="25">
        <v>23291.4</v>
      </c>
      <c r="L70" s="38"/>
    </row>
    <row r="71" spans="1:12" ht="34.5" customHeight="1">
      <c r="A71" s="8"/>
      <c r="B71" s="9" t="s">
        <v>19</v>
      </c>
      <c r="C71" s="10" t="s">
        <v>18</v>
      </c>
      <c r="D71" s="13">
        <f>D61-D66</f>
        <v>20085.400000000001</v>
      </c>
      <c r="E71" s="25">
        <v>21738.5</v>
      </c>
      <c r="F71" s="25">
        <v>10574.6</v>
      </c>
      <c r="G71" s="7">
        <v>10339.1</v>
      </c>
      <c r="H71" s="25">
        <v>11496.2</v>
      </c>
      <c r="I71" s="25">
        <v>9492.3700000000008</v>
      </c>
      <c r="J71" s="25">
        <v>22279.1</v>
      </c>
      <c r="K71" s="25">
        <v>16982</v>
      </c>
      <c r="L71" s="38"/>
    </row>
    <row r="72" spans="1:12" ht="19.5" customHeight="1">
      <c r="A72" s="8"/>
      <c r="B72" s="9" t="s">
        <v>20</v>
      </c>
      <c r="C72" s="10" t="s">
        <v>21</v>
      </c>
      <c r="D72" s="13">
        <f>D71/D70*100</f>
        <v>54.450571197753163</v>
      </c>
      <c r="E72" s="25">
        <f>E71/E70*100</f>
        <v>70.387579329102451</v>
      </c>
      <c r="F72" s="25">
        <f t="shared" ref="F72:K72" si="16">F71/F70*100</f>
        <v>69.492928868093159</v>
      </c>
      <c r="G72" s="25">
        <f t="shared" si="16"/>
        <v>72.827488078215367</v>
      </c>
      <c r="H72" s="25">
        <f t="shared" si="16"/>
        <v>81.370016208602607</v>
      </c>
      <c r="I72" s="25">
        <f>I71/I70*100</f>
        <v>77.42300414342111</v>
      </c>
      <c r="J72" s="25">
        <f t="shared" si="16"/>
        <v>66.602592464156302</v>
      </c>
      <c r="K72" s="25">
        <f t="shared" si="16"/>
        <v>72.9110315395382</v>
      </c>
      <c r="L72" s="38"/>
    </row>
    <row r="73" spans="1:12" ht="51.75" customHeight="1">
      <c r="A73" s="8" t="s">
        <v>59</v>
      </c>
      <c r="B73" s="9" t="s">
        <v>60</v>
      </c>
      <c r="C73" s="10"/>
      <c r="D73" s="11"/>
      <c r="E73" s="39"/>
      <c r="F73" s="40"/>
      <c r="G73" s="40"/>
      <c r="H73" s="40"/>
      <c r="I73" s="40"/>
      <c r="J73" s="40"/>
      <c r="K73" s="40"/>
      <c r="L73" s="38"/>
    </row>
    <row r="74" spans="1:12" ht="84" customHeight="1">
      <c r="A74" s="8"/>
      <c r="B74" s="9" t="s">
        <v>89</v>
      </c>
      <c r="C74" s="10" t="s">
        <v>18</v>
      </c>
      <c r="D74" s="32">
        <v>7068.3</v>
      </c>
      <c r="E74" s="33">
        <v>8497.1</v>
      </c>
      <c r="F74" s="33">
        <v>1153.4000000000001</v>
      </c>
      <c r="G74" s="33">
        <v>1669.2</v>
      </c>
      <c r="H74" s="24">
        <v>2424.6999999999998</v>
      </c>
      <c r="I74" s="24">
        <v>1295.7</v>
      </c>
      <c r="J74" s="24">
        <v>4222</v>
      </c>
      <c r="K74" s="24">
        <v>3773.3</v>
      </c>
      <c r="L74" s="38"/>
    </row>
    <row r="75" spans="1:12" ht="33" customHeight="1">
      <c r="A75" s="8"/>
      <c r="B75" s="9" t="s">
        <v>17</v>
      </c>
      <c r="C75" s="10" t="s">
        <v>18</v>
      </c>
      <c r="D75" s="13">
        <v>8857.5</v>
      </c>
      <c r="E75" s="25">
        <v>12777.7</v>
      </c>
      <c r="F75" s="25">
        <v>2375.1999999999998</v>
      </c>
      <c r="G75" s="25">
        <v>1587.6</v>
      </c>
      <c r="H75" s="25">
        <v>2387.3000000000002</v>
      </c>
      <c r="I75" s="25">
        <v>1471.1</v>
      </c>
      <c r="J75" s="25">
        <v>4579.7</v>
      </c>
      <c r="K75" s="25">
        <v>3796</v>
      </c>
      <c r="L75" s="38"/>
    </row>
    <row r="76" spans="1:12" ht="34.5" customHeight="1">
      <c r="A76" s="8"/>
      <c r="B76" s="9" t="s">
        <v>19</v>
      </c>
      <c r="C76" s="10" t="s">
        <v>18</v>
      </c>
      <c r="D76" s="13">
        <v>4848.3</v>
      </c>
      <c r="E76" s="25">
        <v>7337.3</v>
      </c>
      <c r="F76" s="25">
        <v>1163.7</v>
      </c>
      <c r="G76" s="25">
        <v>790.9</v>
      </c>
      <c r="H76" s="25">
        <v>1228.7</v>
      </c>
      <c r="I76" s="25">
        <v>882.1</v>
      </c>
      <c r="J76" s="25">
        <v>2692.2</v>
      </c>
      <c r="K76" s="25">
        <v>2705.9</v>
      </c>
      <c r="L76" s="38"/>
    </row>
    <row r="77" spans="1:12" ht="24.75" customHeight="1">
      <c r="A77" s="8"/>
      <c r="B77" s="9" t="s">
        <v>20</v>
      </c>
      <c r="C77" s="10" t="s">
        <v>21</v>
      </c>
      <c r="D77" s="13">
        <f>D76/D75*100</f>
        <v>54.736663844199832</v>
      </c>
      <c r="E77" s="25">
        <f t="shared" ref="E77:K77" si="17">E76/E75*100</f>
        <v>57.422697355549126</v>
      </c>
      <c r="F77" s="25">
        <f t="shared" si="17"/>
        <v>48.993768945772992</v>
      </c>
      <c r="G77" s="25">
        <f t="shared" si="17"/>
        <v>49.817334341143862</v>
      </c>
      <c r="H77" s="25">
        <f t="shared" si="17"/>
        <v>51.468185816612909</v>
      </c>
      <c r="I77" s="25">
        <f t="shared" si="17"/>
        <v>59.961933247229972</v>
      </c>
      <c r="J77" s="25">
        <f t="shared" si="17"/>
        <v>58.785509967901831</v>
      </c>
      <c r="K77" s="25">
        <f t="shared" si="17"/>
        <v>71.28292939936776</v>
      </c>
      <c r="L77" s="38"/>
    </row>
    <row r="78" spans="1:12" ht="39.75" customHeight="1">
      <c r="A78" s="8" t="s">
        <v>61</v>
      </c>
      <c r="B78" s="9" t="s">
        <v>62</v>
      </c>
      <c r="C78" s="10"/>
      <c r="D78" s="14"/>
      <c r="E78" s="26"/>
      <c r="F78" s="24"/>
      <c r="G78" s="24"/>
      <c r="H78" s="40"/>
      <c r="I78" s="40"/>
      <c r="J78" s="40"/>
      <c r="K78" s="40"/>
      <c r="L78" s="38"/>
    </row>
    <row r="79" spans="1:12" ht="78" customHeight="1">
      <c r="A79" s="8"/>
      <c r="B79" s="9" t="s">
        <v>89</v>
      </c>
      <c r="C79" s="10" t="s">
        <v>18</v>
      </c>
      <c r="D79" s="14"/>
      <c r="E79" s="26"/>
      <c r="F79" s="24"/>
      <c r="G79" s="24"/>
      <c r="H79" s="24"/>
      <c r="I79" s="24"/>
      <c r="J79" s="24"/>
      <c r="K79" s="24"/>
      <c r="L79" s="38"/>
    </row>
    <row r="80" spans="1:12" ht="33.75" customHeight="1">
      <c r="A80" s="8"/>
      <c r="B80" s="9" t="s">
        <v>17</v>
      </c>
      <c r="C80" s="10" t="s">
        <v>18</v>
      </c>
      <c r="D80" s="17">
        <v>0</v>
      </c>
      <c r="E80" s="27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38"/>
    </row>
    <row r="81" spans="1:12" ht="33" customHeight="1">
      <c r="A81" s="8"/>
      <c r="B81" s="9" t="s">
        <v>19</v>
      </c>
      <c r="C81" s="10" t="s">
        <v>18</v>
      </c>
      <c r="D81" s="17">
        <v>0</v>
      </c>
      <c r="E81" s="27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38"/>
    </row>
    <row r="82" spans="1:12" ht="24" customHeight="1">
      <c r="A82" s="8"/>
      <c r="B82" s="9" t="s">
        <v>20</v>
      </c>
      <c r="C82" s="10" t="s">
        <v>21</v>
      </c>
      <c r="D82" s="17"/>
      <c r="E82" s="25"/>
      <c r="F82" s="25"/>
      <c r="G82" s="25"/>
      <c r="H82" s="25"/>
      <c r="I82" s="25"/>
      <c r="J82" s="25"/>
      <c r="K82" s="25"/>
      <c r="L82" s="38"/>
    </row>
    <row r="83" spans="1:12" ht="70.5" customHeight="1">
      <c r="A83" s="8" t="s">
        <v>63</v>
      </c>
      <c r="B83" s="9" t="s">
        <v>64</v>
      </c>
      <c r="C83" s="10"/>
      <c r="D83" s="11"/>
      <c r="E83" s="39"/>
      <c r="F83" s="40"/>
      <c r="G83" s="40"/>
      <c r="H83" s="40"/>
      <c r="I83" s="40"/>
      <c r="J83" s="40"/>
      <c r="K83" s="40"/>
      <c r="L83" s="38"/>
    </row>
    <row r="84" spans="1:12" ht="84.75" customHeight="1">
      <c r="A84" s="8"/>
      <c r="B84" s="9" t="s">
        <v>89</v>
      </c>
      <c r="C84" s="10" t="s">
        <v>18</v>
      </c>
      <c r="D84" s="14">
        <v>7068.3</v>
      </c>
      <c r="E84" s="26">
        <v>8497.1</v>
      </c>
      <c r="F84" s="24">
        <v>1153.4000000000001</v>
      </c>
      <c r="G84" s="24">
        <v>1669.2</v>
      </c>
      <c r="H84" s="24">
        <v>2424.6999999999998</v>
      </c>
      <c r="I84" s="24">
        <v>1295.7</v>
      </c>
      <c r="J84" s="24">
        <v>4222</v>
      </c>
      <c r="K84" s="24">
        <v>3773.3</v>
      </c>
      <c r="L84" s="38"/>
    </row>
    <row r="85" spans="1:12" ht="37.5" customHeight="1">
      <c r="A85" s="8"/>
      <c r="B85" s="9" t="s">
        <v>17</v>
      </c>
      <c r="C85" s="10" t="s">
        <v>18</v>
      </c>
      <c r="D85" s="14">
        <f>D75</f>
        <v>8857.5</v>
      </c>
      <c r="E85" s="26">
        <f t="shared" ref="E85:K85" si="18">E75</f>
        <v>12777.7</v>
      </c>
      <c r="F85" s="26">
        <v>2375.1999999999998</v>
      </c>
      <c r="G85" s="26">
        <v>1587.6</v>
      </c>
      <c r="H85" s="26">
        <f t="shared" si="18"/>
        <v>2387.3000000000002</v>
      </c>
      <c r="I85" s="26">
        <f t="shared" si="18"/>
        <v>1471.1</v>
      </c>
      <c r="J85" s="26">
        <v>4579.7</v>
      </c>
      <c r="K85" s="26">
        <v>3796</v>
      </c>
      <c r="L85" s="38"/>
    </row>
    <row r="86" spans="1:12" ht="31.5">
      <c r="A86" s="8"/>
      <c r="B86" s="9" t="s">
        <v>19</v>
      </c>
      <c r="C86" s="10" t="s">
        <v>18</v>
      </c>
      <c r="D86" s="14">
        <f>D76</f>
        <v>4848.3</v>
      </c>
      <c r="E86" s="26">
        <v>7337.3</v>
      </c>
      <c r="F86" s="26">
        <v>1163.4000000000001</v>
      </c>
      <c r="G86" s="26">
        <f t="shared" ref="E86:K86" si="19">G76</f>
        <v>790.9</v>
      </c>
      <c r="H86" s="26">
        <f t="shared" si="19"/>
        <v>1228.7</v>
      </c>
      <c r="I86" s="26">
        <f t="shared" si="19"/>
        <v>882.1</v>
      </c>
      <c r="J86" s="26">
        <v>2692.2</v>
      </c>
      <c r="K86" s="26">
        <v>2705.9</v>
      </c>
      <c r="L86" s="38"/>
    </row>
    <row r="87" spans="1:12" ht="28.5" customHeight="1">
      <c r="A87" s="8"/>
      <c r="B87" s="22" t="s">
        <v>20</v>
      </c>
      <c r="C87" s="21" t="s">
        <v>21</v>
      </c>
      <c r="D87" s="14">
        <f>D86/D85*100</f>
        <v>54.736663844199832</v>
      </c>
      <c r="E87" s="26">
        <f>E86/E85*100</f>
        <v>57.422697355549126</v>
      </c>
      <c r="F87" s="26">
        <f>F86/F85*100</f>
        <v>48.98113843044797</v>
      </c>
      <c r="G87" s="24">
        <f t="shared" ref="G87:J87" si="20">G77</f>
        <v>49.817334341143862</v>
      </c>
      <c r="H87" s="24">
        <f t="shared" si="20"/>
        <v>51.468185816612909</v>
      </c>
      <c r="I87" s="24">
        <f t="shared" si="20"/>
        <v>59.961933247229972</v>
      </c>
      <c r="J87" s="24">
        <f t="shared" si="20"/>
        <v>58.785509967901831</v>
      </c>
      <c r="K87" s="26">
        <f t="shared" ref="K87" si="21">K86/K85*100</f>
        <v>71.28292939936776</v>
      </c>
      <c r="L87" s="38"/>
    </row>
    <row r="88" spans="1:12" ht="81.75" customHeight="1">
      <c r="A88" s="8" t="s">
        <v>65</v>
      </c>
      <c r="B88" s="9" t="s">
        <v>66</v>
      </c>
      <c r="C88" s="10"/>
      <c r="D88" s="11"/>
      <c r="E88" s="39"/>
      <c r="F88" s="40"/>
      <c r="G88" s="40"/>
      <c r="H88" s="40"/>
      <c r="I88" s="40"/>
      <c r="J88" s="40"/>
      <c r="K88" s="40"/>
      <c r="L88" s="38"/>
    </row>
    <row r="89" spans="1:12" ht="31.5">
      <c r="A89" s="8"/>
      <c r="B89" s="9" t="s">
        <v>67</v>
      </c>
      <c r="C89" s="10" t="s">
        <v>18</v>
      </c>
      <c r="D89" s="13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38"/>
    </row>
    <row r="90" spans="1:12" ht="112.5" customHeight="1">
      <c r="A90" s="8"/>
      <c r="B90" s="9" t="s">
        <v>68</v>
      </c>
      <c r="C90" s="10" t="s">
        <v>18</v>
      </c>
      <c r="D90" s="11"/>
      <c r="E90" s="39"/>
      <c r="F90" s="40"/>
      <c r="G90" s="40"/>
      <c r="H90" s="40"/>
      <c r="I90" s="40"/>
      <c r="J90" s="40"/>
      <c r="K90" s="40"/>
      <c r="L90" s="38">
        <f t="shared" ref="L90" si="22">D90+E90+F90+G90+H90+I90+J90+K90</f>
        <v>0</v>
      </c>
    </row>
    <row r="91" spans="1:12" ht="36" customHeight="1">
      <c r="A91" s="8"/>
      <c r="B91" s="9" t="s">
        <v>69</v>
      </c>
      <c r="C91" s="10" t="s">
        <v>18</v>
      </c>
      <c r="D91" s="13"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38"/>
    </row>
    <row r="92" spans="1:12" ht="70.5" customHeight="1">
      <c r="A92" s="8" t="s">
        <v>70</v>
      </c>
      <c r="B92" s="9" t="s">
        <v>71</v>
      </c>
      <c r="C92" s="10"/>
      <c r="D92" s="11"/>
      <c r="E92" s="39"/>
      <c r="F92" s="40"/>
      <c r="G92" s="40"/>
      <c r="H92" s="40"/>
      <c r="I92" s="40"/>
      <c r="J92" s="40"/>
      <c r="K92" s="40"/>
      <c r="L92" s="38"/>
    </row>
    <row r="93" spans="1:12" ht="35.25" customHeight="1">
      <c r="A93" s="8"/>
      <c r="B93" s="9" t="s">
        <v>17</v>
      </c>
      <c r="C93" s="10" t="s">
        <v>18</v>
      </c>
      <c r="D93" s="13">
        <v>0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38"/>
    </row>
    <row r="94" spans="1:12" ht="35.25" customHeight="1">
      <c r="A94" s="8"/>
      <c r="B94" s="9" t="s">
        <v>19</v>
      </c>
      <c r="C94" s="10" t="s">
        <v>18</v>
      </c>
      <c r="D94" s="13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38"/>
    </row>
    <row r="95" spans="1:12" ht="98.25" customHeight="1">
      <c r="A95" s="8" t="s">
        <v>72</v>
      </c>
      <c r="B95" s="9" t="s">
        <v>73</v>
      </c>
      <c r="C95" s="10"/>
      <c r="D95" s="11"/>
      <c r="E95" s="39"/>
      <c r="F95" s="40"/>
      <c r="G95" s="40"/>
      <c r="H95" s="40"/>
      <c r="I95" s="40"/>
      <c r="J95" s="40"/>
      <c r="K95" s="40"/>
      <c r="L95" s="38"/>
    </row>
    <row r="96" spans="1:12" ht="37.5" customHeight="1">
      <c r="A96" s="8"/>
      <c r="B96" s="9" t="s">
        <v>85</v>
      </c>
      <c r="C96" s="10"/>
      <c r="D96" s="14">
        <v>22</v>
      </c>
      <c r="E96" s="26">
        <v>28</v>
      </c>
      <c r="F96" s="24">
        <v>5</v>
      </c>
      <c r="G96" s="24">
        <v>7</v>
      </c>
      <c r="H96" s="24">
        <v>7</v>
      </c>
      <c r="I96" s="24">
        <v>8</v>
      </c>
      <c r="J96" s="60">
        <v>11</v>
      </c>
      <c r="K96" s="24">
        <v>13</v>
      </c>
      <c r="L96" s="38"/>
    </row>
    <row r="97" spans="1:12" ht="34.5" customHeight="1">
      <c r="A97" s="8"/>
      <c r="B97" s="9" t="s">
        <v>87</v>
      </c>
      <c r="C97" s="10"/>
      <c r="D97" s="14">
        <v>22</v>
      </c>
      <c r="E97" s="26">
        <v>28</v>
      </c>
      <c r="F97" s="24">
        <v>6</v>
      </c>
      <c r="G97" s="24">
        <v>7</v>
      </c>
      <c r="H97" s="24">
        <v>7</v>
      </c>
      <c r="I97" s="24">
        <v>8</v>
      </c>
      <c r="J97" s="60">
        <v>9</v>
      </c>
      <c r="K97" s="24">
        <v>13</v>
      </c>
      <c r="L97" s="38"/>
    </row>
    <row r="98" spans="1:12" ht="26.25" customHeight="1">
      <c r="A98" s="8"/>
      <c r="B98" s="9" t="s">
        <v>88</v>
      </c>
      <c r="C98" s="10" t="s">
        <v>74</v>
      </c>
      <c r="D98" s="57">
        <v>24</v>
      </c>
      <c r="E98" s="26">
        <v>27</v>
      </c>
      <c r="F98" s="26">
        <v>5.5</v>
      </c>
      <c r="G98" s="26">
        <v>7</v>
      </c>
      <c r="H98" s="26">
        <v>7</v>
      </c>
      <c r="I98" s="26">
        <v>8</v>
      </c>
      <c r="J98" s="57">
        <v>11</v>
      </c>
      <c r="K98" s="26">
        <v>13</v>
      </c>
      <c r="L98" s="38"/>
    </row>
    <row r="99" spans="1:12" ht="33.75" customHeight="1">
      <c r="A99" s="8"/>
      <c r="B99" s="9" t="s">
        <v>75</v>
      </c>
      <c r="C99" s="10" t="s">
        <v>74</v>
      </c>
      <c r="D99" s="14">
        <v>22</v>
      </c>
      <c r="E99" s="26">
        <v>27</v>
      </c>
      <c r="F99" s="26">
        <v>5.5</v>
      </c>
      <c r="G99" s="26">
        <v>7</v>
      </c>
      <c r="H99" s="26">
        <v>6</v>
      </c>
      <c r="I99" s="26">
        <v>8</v>
      </c>
      <c r="J99" s="57">
        <v>9</v>
      </c>
      <c r="K99" s="26">
        <v>13</v>
      </c>
      <c r="L99" s="38"/>
    </row>
    <row r="100" spans="1:12" ht="110.25" customHeight="1">
      <c r="A100" s="8" t="s">
        <v>76</v>
      </c>
      <c r="B100" s="9" t="s">
        <v>77</v>
      </c>
      <c r="C100" s="10"/>
      <c r="D100" s="11"/>
      <c r="E100" s="39"/>
      <c r="F100" s="39"/>
      <c r="G100" s="39"/>
      <c r="H100" s="39"/>
      <c r="I100" s="39"/>
      <c r="J100" s="39"/>
      <c r="K100" s="39"/>
      <c r="L100" s="38"/>
    </row>
    <row r="101" spans="1:12" ht="36" customHeight="1">
      <c r="A101" s="8"/>
      <c r="B101" s="9" t="s">
        <v>85</v>
      </c>
      <c r="C101" s="10" t="s">
        <v>74</v>
      </c>
      <c r="D101" s="12">
        <v>49.8</v>
      </c>
      <c r="E101" s="28">
        <v>47.25</v>
      </c>
      <c r="F101" s="28">
        <v>20</v>
      </c>
      <c r="G101" s="28">
        <v>23</v>
      </c>
      <c r="H101" s="28">
        <v>17</v>
      </c>
      <c r="I101" s="28">
        <v>16</v>
      </c>
      <c r="J101" s="56">
        <v>58</v>
      </c>
      <c r="K101" s="28">
        <v>59</v>
      </c>
      <c r="L101" s="38"/>
    </row>
    <row r="102" spans="1:12" ht="33" customHeight="1">
      <c r="A102" s="8"/>
      <c r="B102" s="9" t="s">
        <v>87</v>
      </c>
      <c r="C102" s="10" t="s">
        <v>74</v>
      </c>
      <c r="D102" s="12">
        <v>48</v>
      </c>
      <c r="E102" s="28">
        <v>47.25</v>
      </c>
      <c r="F102" s="28">
        <v>19.5</v>
      </c>
      <c r="G102" s="28">
        <v>23</v>
      </c>
      <c r="H102" s="28">
        <v>18</v>
      </c>
      <c r="I102" s="28">
        <v>16</v>
      </c>
      <c r="J102" s="56">
        <v>68.25</v>
      </c>
      <c r="K102" s="28">
        <v>59</v>
      </c>
      <c r="L102" s="38"/>
    </row>
    <row r="103" spans="1:12" ht="23.25" customHeight="1">
      <c r="A103" s="8"/>
      <c r="B103" s="9" t="s">
        <v>88</v>
      </c>
      <c r="C103" s="10" t="s">
        <v>74</v>
      </c>
      <c r="D103" s="12">
        <v>52</v>
      </c>
      <c r="E103" s="28">
        <v>47.25</v>
      </c>
      <c r="F103" s="28">
        <v>19.5</v>
      </c>
      <c r="G103" s="28">
        <v>23</v>
      </c>
      <c r="H103" s="28">
        <v>19</v>
      </c>
      <c r="I103" s="28">
        <v>16</v>
      </c>
      <c r="J103" s="56">
        <v>68.25</v>
      </c>
      <c r="K103" s="56">
        <v>59</v>
      </c>
      <c r="L103" s="38"/>
    </row>
    <row r="104" spans="1:12" ht="34.5" customHeight="1">
      <c r="A104" s="8"/>
      <c r="B104" s="9" t="s">
        <v>75</v>
      </c>
      <c r="C104" s="10" t="s">
        <v>74</v>
      </c>
      <c r="D104" s="12">
        <v>46.6</v>
      </c>
      <c r="E104" s="56">
        <v>47.25</v>
      </c>
      <c r="F104" s="28">
        <v>19.5</v>
      </c>
      <c r="G104" s="28">
        <v>23</v>
      </c>
      <c r="H104" s="28">
        <v>19</v>
      </c>
      <c r="I104" s="28">
        <v>16</v>
      </c>
      <c r="J104" s="56">
        <v>68.25</v>
      </c>
      <c r="K104" s="56">
        <v>55.5</v>
      </c>
      <c r="L104" s="38"/>
    </row>
    <row r="105" spans="1:12" ht="112.5" customHeight="1">
      <c r="A105" s="8" t="s">
        <v>78</v>
      </c>
      <c r="B105" s="9" t="s">
        <v>79</v>
      </c>
      <c r="C105" s="10"/>
      <c r="D105" s="11"/>
      <c r="E105" s="25"/>
      <c r="F105" s="25"/>
      <c r="G105" s="25"/>
      <c r="H105" s="25"/>
      <c r="I105" s="25"/>
      <c r="J105" s="7"/>
      <c r="K105" s="25"/>
      <c r="L105" s="38"/>
    </row>
    <row r="106" spans="1:12" ht="36" customHeight="1">
      <c r="A106" s="8"/>
      <c r="B106" s="9" t="s">
        <v>85</v>
      </c>
      <c r="C106" s="10" t="s">
        <v>74</v>
      </c>
      <c r="D106" s="19">
        <v>45</v>
      </c>
      <c r="E106" s="26">
        <v>47</v>
      </c>
      <c r="F106" s="26">
        <v>20</v>
      </c>
      <c r="G106" s="26">
        <v>23</v>
      </c>
      <c r="H106" s="26">
        <v>15</v>
      </c>
      <c r="I106" s="57">
        <v>17</v>
      </c>
      <c r="J106" s="57">
        <v>72</v>
      </c>
      <c r="K106" s="26">
        <v>59</v>
      </c>
      <c r="L106" s="38"/>
    </row>
    <row r="107" spans="1:12" ht="35.25" customHeight="1">
      <c r="A107" s="8"/>
      <c r="B107" s="9" t="s">
        <v>87</v>
      </c>
      <c r="C107" s="10" t="s">
        <v>74</v>
      </c>
      <c r="D107" s="18">
        <v>48</v>
      </c>
      <c r="E107" s="26">
        <v>47</v>
      </c>
      <c r="F107" s="26">
        <f>6+11+3</f>
        <v>20</v>
      </c>
      <c r="G107" s="26">
        <v>23</v>
      </c>
      <c r="H107" s="26">
        <v>18</v>
      </c>
      <c r="I107" s="57">
        <v>17</v>
      </c>
      <c r="J107" s="57">
        <v>78</v>
      </c>
      <c r="K107" s="26">
        <v>59</v>
      </c>
      <c r="L107" s="38"/>
    </row>
    <row r="108" spans="1:12" ht="21" customHeight="1">
      <c r="A108" s="8"/>
      <c r="B108" s="9" t="s">
        <v>88</v>
      </c>
      <c r="C108" s="10" t="s">
        <v>74</v>
      </c>
      <c r="D108" s="50">
        <v>52</v>
      </c>
      <c r="E108" s="26">
        <v>50</v>
      </c>
      <c r="F108" s="26">
        <v>19</v>
      </c>
      <c r="G108" s="26">
        <v>23</v>
      </c>
      <c r="H108" s="26">
        <v>19</v>
      </c>
      <c r="I108" s="26">
        <v>17</v>
      </c>
      <c r="J108" s="57">
        <v>78</v>
      </c>
      <c r="K108" s="26">
        <v>59</v>
      </c>
      <c r="L108" s="38"/>
    </row>
    <row r="109" spans="1:12" ht="35.25" customHeight="1">
      <c r="A109" s="8"/>
      <c r="B109" s="9" t="s">
        <v>75</v>
      </c>
      <c r="C109" s="10" t="s">
        <v>74</v>
      </c>
      <c r="D109" s="18">
        <v>46</v>
      </c>
      <c r="E109" s="57">
        <v>50</v>
      </c>
      <c r="F109" s="26">
        <v>18</v>
      </c>
      <c r="G109" s="26">
        <v>23</v>
      </c>
      <c r="H109" s="26">
        <v>19</v>
      </c>
      <c r="I109" s="26">
        <v>17</v>
      </c>
      <c r="J109" s="57">
        <v>75</v>
      </c>
      <c r="K109" s="26">
        <v>54</v>
      </c>
      <c r="L109" s="38"/>
    </row>
    <row r="110" spans="1:12" ht="53.25" customHeight="1">
      <c r="A110" s="8">
        <v>22</v>
      </c>
      <c r="B110" s="9" t="s">
        <v>80</v>
      </c>
      <c r="C110" s="10"/>
      <c r="D110" s="20"/>
      <c r="E110" s="35"/>
      <c r="F110" s="29"/>
      <c r="G110" s="29"/>
      <c r="H110" s="29"/>
      <c r="I110" s="29"/>
      <c r="J110" s="29"/>
      <c r="K110" s="29"/>
      <c r="L110" s="38"/>
    </row>
    <row r="111" spans="1:12" ht="15.75">
      <c r="A111" s="8"/>
      <c r="B111" s="9" t="s">
        <v>67</v>
      </c>
      <c r="C111" s="10" t="s">
        <v>81</v>
      </c>
      <c r="D111" s="18">
        <f>D112</f>
        <v>4</v>
      </c>
      <c r="E111" s="30">
        <v>3</v>
      </c>
      <c r="F111" s="30">
        <f t="shared" ref="F111:K111" si="23">F112</f>
        <v>3</v>
      </c>
      <c r="G111" s="30">
        <f t="shared" si="23"/>
        <v>3</v>
      </c>
      <c r="H111" s="30">
        <f t="shared" si="23"/>
        <v>4</v>
      </c>
      <c r="I111" s="30">
        <f t="shared" si="23"/>
        <v>3</v>
      </c>
      <c r="J111" s="30">
        <f t="shared" si="23"/>
        <v>4</v>
      </c>
      <c r="K111" s="30">
        <f t="shared" si="23"/>
        <v>3</v>
      </c>
      <c r="L111" s="38"/>
    </row>
    <row r="112" spans="1:12" ht="15.75" customHeight="1">
      <c r="A112" s="8"/>
      <c r="B112" s="9" t="s">
        <v>82</v>
      </c>
      <c r="C112" s="10" t="s">
        <v>81</v>
      </c>
      <c r="D112" s="18">
        <v>4</v>
      </c>
      <c r="E112" s="36">
        <v>3</v>
      </c>
      <c r="F112" s="31">
        <v>3</v>
      </c>
      <c r="G112" s="31">
        <v>3</v>
      </c>
      <c r="H112" s="31">
        <v>4</v>
      </c>
      <c r="I112" s="31">
        <v>3</v>
      </c>
      <c r="J112" s="31">
        <v>4</v>
      </c>
      <c r="K112" s="31">
        <v>3</v>
      </c>
      <c r="L112" s="38"/>
    </row>
    <row r="113" spans="1:12" ht="35.25" customHeight="1">
      <c r="A113" s="8"/>
      <c r="B113" s="9" t="s">
        <v>83</v>
      </c>
      <c r="C113" s="10" t="s">
        <v>81</v>
      </c>
      <c r="D113" s="11"/>
      <c r="E113" s="47"/>
      <c r="F113" s="48"/>
      <c r="G113" s="48"/>
      <c r="H113" s="48"/>
      <c r="I113" s="48"/>
      <c r="J113" s="48"/>
      <c r="K113" s="49">
        <v>0</v>
      </c>
      <c r="L113" s="38"/>
    </row>
    <row r="114" spans="1:12" ht="32.25" customHeight="1">
      <c r="A114" s="8"/>
      <c r="B114" s="9" t="s">
        <v>84</v>
      </c>
      <c r="C114" s="10" t="s">
        <v>81</v>
      </c>
      <c r="D114" s="11"/>
      <c r="E114" s="47"/>
      <c r="F114" s="48"/>
      <c r="G114" s="48"/>
      <c r="H114" s="48"/>
      <c r="I114" s="48"/>
      <c r="J114" s="48"/>
      <c r="K114" s="49">
        <v>0</v>
      </c>
      <c r="L114" s="38"/>
    </row>
  </sheetData>
  <mergeCells count="16">
    <mergeCell ref="H8:H9"/>
    <mergeCell ref="I8:I9"/>
    <mergeCell ref="J8:J9"/>
    <mergeCell ref="K8:K9"/>
    <mergeCell ref="F8:F9"/>
    <mergeCell ref="G8:G9"/>
    <mergeCell ref="A1:K1"/>
    <mergeCell ref="A2:K2"/>
    <mergeCell ref="A3:K3"/>
    <mergeCell ref="A4:K4"/>
    <mergeCell ref="A5:K5"/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2019-01-09T18:04:59Z</dcterms:modified>
</cp:coreProperties>
</file>